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autoCompressPictures="0" defaultThemeVersion="153222"/>
  <mc:AlternateContent xmlns:mc="http://schemas.openxmlformats.org/markup-compatibility/2006">
    <mc:Choice Requires="x15">
      <x15ac:absPath xmlns:x15ac="http://schemas.microsoft.com/office/spreadsheetml/2010/11/ac" url="\\thesource.healthscotland.com\DavWWWRoot\collaboration\teams\phs\pho\Outputs\"/>
    </mc:Choice>
  </mc:AlternateContent>
  <bookViews>
    <workbookView xWindow="0" yWindow="0" windowWidth="25200" windowHeight="11685"/>
  </bookViews>
  <sheets>
    <sheet name="Contents and notes" sheetId="1" r:id="rId1"/>
    <sheet name="1. Alcohol consumption" sheetId="2" r:id="rId2"/>
    <sheet name="2. Relative risk functions" sheetId="10" r:id="rId3"/>
    <sheet name="3. Alc Attrib Fractions 2015" sheetId="3" r:id="rId4"/>
    <sheet name="4. Patients admitted - alcohol" sheetId="5" r:id="rId5"/>
    <sheet name="5. Deaths - alcohol" sheetId="7" r:id="rId6"/>
    <sheet name="6. DALY disease list" sheetId="8" r:id="rId7"/>
    <sheet name="7. Alc Attrib Fractions 2003" sheetId="12" r:id="rId8"/>
  </sheets>
  <externalReferences>
    <externalReference r:id="rId9"/>
  </externalReferences>
  <definedNames>
    <definedName name="_xlnm._FilterDatabase" localSheetId="6" hidden="1">'6. DALY disease list'!$B$3:$E$53</definedName>
    <definedName name="_xlnm.Print_Area" localSheetId="7">'7. Alc Attrib Fractions 2003'!$A$1:$R$62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0" i="12" l="1"/>
  <c r="N60" i="12"/>
  <c r="M60" i="12"/>
  <c r="L60" i="12"/>
  <c r="K60" i="12"/>
  <c r="R59" i="12"/>
  <c r="N59" i="12"/>
  <c r="M59" i="12"/>
  <c r="L59" i="12"/>
  <c r="K59" i="12"/>
  <c r="R55" i="12"/>
  <c r="Q55" i="12"/>
  <c r="P55" i="12"/>
  <c r="O55" i="12"/>
  <c r="N55" i="12"/>
  <c r="M55" i="12"/>
  <c r="L55" i="12"/>
  <c r="K55" i="12"/>
  <c r="J55" i="12"/>
  <c r="I55" i="12"/>
  <c r="H55" i="12"/>
  <c r="G55" i="12"/>
  <c r="F55" i="12"/>
  <c r="E55" i="12"/>
  <c r="D55" i="12"/>
  <c r="C55" i="12"/>
  <c r="R54" i="12"/>
  <c r="Q54" i="12"/>
  <c r="P54" i="12"/>
  <c r="O54" i="12"/>
  <c r="N54" i="12"/>
  <c r="M54" i="12"/>
  <c r="L54" i="12"/>
  <c r="K54" i="12"/>
  <c r="J54" i="12"/>
  <c r="I54" i="12"/>
  <c r="H54" i="12"/>
  <c r="G54" i="12"/>
  <c r="F54" i="12"/>
  <c r="E54" i="12"/>
  <c r="D54" i="12"/>
  <c r="C54" i="12"/>
  <c r="R53" i="12"/>
  <c r="R57" i="12" s="1"/>
  <c r="Q53" i="12"/>
  <c r="Q57" i="12" s="1"/>
  <c r="P53" i="12"/>
  <c r="P57" i="12" s="1"/>
  <c r="O53" i="12"/>
  <c r="O57" i="12" s="1"/>
  <c r="N53" i="12"/>
  <c r="N57" i="12" s="1"/>
  <c r="M53" i="12"/>
  <c r="M57" i="12" s="1"/>
  <c r="L53" i="12"/>
  <c r="L57" i="12" s="1"/>
  <c r="K53" i="12"/>
  <c r="K57" i="12" s="1"/>
  <c r="J53" i="12"/>
  <c r="J57" i="12" s="1"/>
  <c r="I53" i="12"/>
  <c r="I57" i="12" s="1"/>
  <c r="H53" i="12"/>
  <c r="H57" i="12" s="1"/>
  <c r="G53" i="12"/>
  <c r="G57" i="12" s="1"/>
  <c r="F53" i="12"/>
  <c r="F57" i="12" s="1"/>
  <c r="E53" i="12"/>
  <c r="E57" i="12" s="1"/>
  <c r="D53" i="12"/>
  <c r="D57" i="12" s="1"/>
  <c r="C53" i="12"/>
  <c r="C57" i="12" s="1"/>
  <c r="R52" i="12"/>
  <c r="R56" i="12" s="1"/>
  <c r="Q52" i="12"/>
  <c r="Q56" i="12" s="1"/>
  <c r="P52" i="12"/>
  <c r="P56" i="12" s="1"/>
  <c r="O52" i="12"/>
  <c r="O56" i="12" s="1"/>
  <c r="N52" i="12"/>
  <c r="N56" i="12" s="1"/>
  <c r="M52" i="12"/>
  <c r="M56" i="12" s="1"/>
  <c r="L52" i="12"/>
  <c r="L56" i="12" s="1"/>
  <c r="K52" i="12"/>
  <c r="K56" i="12" s="1"/>
  <c r="J52" i="12"/>
  <c r="J56" i="12" s="1"/>
  <c r="I52" i="12"/>
  <c r="I56" i="12" s="1"/>
  <c r="H52" i="12"/>
  <c r="H56" i="12" s="1"/>
  <c r="G52" i="12"/>
  <c r="G56" i="12" s="1"/>
  <c r="F52" i="12"/>
  <c r="F56" i="12" s="1"/>
  <c r="E52" i="12"/>
  <c r="E56" i="12" s="1"/>
  <c r="D52" i="12"/>
  <c r="D56" i="12" s="1"/>
  <c r="C52" i="12"/>
  <c r="C56" i="12" s="1"/>
  <c r="R50" i="12"/>
  <c r="Q50" i="12"/>
  <c r="P50" i="12"/>
  <c r="O50" i="12"/>
  <c r="N50" i="12"/>
  <c r="M50" i="12"/>
  <c r="L50" i="12"/>
  <c r="K50" i="12"/>
  <c r="J50" i="12"/>
  <c r="I50" i="12"/>
  <c r="H50" i="12"/>
  <c r="G50" i="12"/>
  <c r="F50" i="12"/>
  <c r="E50" i="12"/>
  <c r="D50" i="12"/>
  <c r="C50" i="12"/>
  <c r="R48" i="12"/>
  <c r="Q48" i="12"/>
  <c r="P48" i="12"/>
  <c r="O48" i="12"/>
  <c r="N48" i="12"/>
  <c r="M48" i="12"/>
  <c r="L48" i="12"/>
  <c r="K48" i="12"/>
  <c r="J48" i="12"/>
  <c r="I48" i="12"/>
  <c r="H48" i="12"/>
  <c r="G48" i="12"/>
  <c r="F48" i="12"/>
  <c r="E48" i="12"/>
  <c r="D48" i="12"/>
  <c r="C48" i="12"/>
  <c r="R47" i="12"/>
  <c r="Q47" i="12"/>
  <c r="P47" i="12"/>
  <c r="O47" i="12"/>
  <c r="N47" i="12"/>
  <c r="M47" i="12"/>
  <c r="L47" i="12"/>
  <c r="K47" i="12"/>
  <c r="J47" i="12"/>
  <c r="I47" i="12"/>
  <c r="H47" i="12"/>
  <c r="G47" i="12"/>
  <c r="F47" i="12"/>
  <c r="E47" i="12"/>
  <c r="D47" i="12"/>
  <c r="C47" i="12"/>
  <c r="R46" i="12"/>
  <c r="Q46" i="12"/>
  <c r="P46" i="12"/>
  <c r="O46" i="12"/>
  <c r="N46" i="12"/>
  <c r="M46" i="12"/>
  <c r="L46" i="12"/>
  <c r="K46" i="12"/>
  <c r="J46" i="12"/>
  <c r="I46" i="12"/>
  <c r="H46" i="12"/>
  <c r="G46" i="12"/>
  <c r="F46" i="12"/>
  <c r="E46" i="12"/>
  <c r="D46" i="12"/>
  <c r="C46" i="12"/>
  <c r="R45" i="12"/>
  <c r="Q45" i="12"/>
  <c r="P45" i="12"/>
  <c r="O45" i="12"/>
  <c r="N45" i="12"/>
  <c r="M45" i="12"/>
  <c r="L45" i="12"/>
  <c r="K45" i="12"/>
  <c r="J45" i="12"/>
  <c r="I45" i="12"/>
  <c r="H45" i="12"/>
  <c r="G45" i="12"/>
  <c r="F45" i="12"/>
  <c r="E45" i="12"/>
  <c r="D45" i="12"/>
  <c r="C45" i="12"/>
  <c r="R44" i="12"/>
  <c r="Q44" i="12"/>
  <c r="P44" i="12"/>
  <c r="O44" i="12"/>
  <c r="N44" i="12"/>
  <c r="M44" i="12"/>
  <c r="L44" i="12"/>
  <c r="K44" i="12"/>
  <c r="J44" i="12"/>
  <c r="I44" i="12"/>
  <c r="H44" i="12"/>
  <c r="G44" i="12"/>
  <c r="F44" i="12"/>
  <c r="E44" i="12"/>
  <c r="D44" i="12"/>
  <c r="C44" i="12"/>
  <c r="R43" i="12"/>
  <c r="Q43" i="12"/>
  <c r="P43" i="12"/>
  <c r="O43" i="12"/>
  <c r="N43" i="12"/>
  <c r="M43" i="12"/>
  <c r="L43" i="12"/>
  <c r="K43" i="12"/>
  <c r="J43" i="12"/>
  <c r="I43" i="12"/>
  <c r="H43" i="12"/>
  <c r="G43" i="12"/>
  <c r="F43" i="12"/>
  <c r="E43" i="12"/>
  <c r="D43" i="12"/>
  <c r="C43" i="12"/>
  <c r="R42" i="12"/>
  <c r="Q42" i="12"/>
  <c r="P42" i="12"/>
  <c r="O42" i="12"/>
  <c r="N42" i="12"/>
  <c r="M42" i="12"/>
  <c r="L42" i="12"/>
  <c r="K42" i="12"/>
  <c r="J42" i="12"/>
  <c r="I42" i="12"/>
  <c r="H42" i="12"/>
  <c r="G42" i="12"/>
  <c r="F42" i="12"/>
  <c r="E42" i="12"/>
  <c r="D42" i="12"/>
  <c r="C42" i="12"/>
  <c r="R40" i="12"/>
  <c r="Q40" i="12"/>
  <c r="P40" i="12"/>
  <c r="O40" i="12"/>
  <c r="N40" i="12"/>
  <c r="M40" i="12"/>
  <c r="L40" i="12"/>
  <c r="K40" i="12"/>
  <c r="J40" i="12"/>
  <c r="I40" i="12"/>
  <c r="H40" i="12"/>
  <c r="G40" i="12"/>
  <c r="F40" i="12"/>
  <c r="E40" i="12"/>
  <c r="D40" i="12"/>
  <c r="C40" i="12"/>
  <c r="R38" i="12"/>
  <c r="Q38" i="12"/>
  <c r="P38" i="12"/>
  <c r="O38" i="12"/>
  <c r="N38" i="12"/>
  <c r="M38" i="12"/>
  <c r="L38" i="12"/>
  <c r="K38" i="12"/>
  <c r="J38" i="12"/>
  <c r="I38" i="12"/>
  <c r="H38" i="12"/>
  <c r="G38" i="12"/>
  <c r="F38" i="12"/>
  <c r="E38" i="12"/>
  <c r="D38" i="12"/>
  <c r="C38" i="12"/>
  <c r="R36" i="12"/>
  <c r="Q36" i="12"/>
  <c r="P36" i="12"/>
  <c r="O36" i="12"/>
  <c r="N36" i="12"/>
  <c r="M36" i="12"/>
  <c r="L36" i="12"/>
  <c r="K36" i="12"/>
  <c r="R35" i="12"/>
  <c r="Q35" i="12"/>
  <c r="P35" i="12"/>
  <c r="O35" i="12"/>
  <c r="N35" i="12"/>
  <c r="M35" i="12"/>
  <c r="L35" i="12"/>
  <c r="K35" i="12"/>
  <c r="J35" i="12"/>
  <c r="I35" i="12"/>
  <c r="H35" i="12"/>
  <c r="G35" i="12"/>
  <c r="F35" i="12"/>
  <c r="E35" i="12"/>
  <c r="D35" i="12"/>
  <c r="C35" i="12"/>
  <c r="R34" i="12"/>
  <c r="Q34" i="12"/>
  <c r="P34" i="12"/>
  <c r="O34" i="12"/>
  <c r="N34" i="12"/>
  <c r="M34" i="12"/>
  <c r="L34" i="12"/>
  <c r="K34" i="12"/>
  <c r="J34" i="12"/>
  <c r="I34" i="12"/>
  <c r="H34" i="12"/>
  <c r="G34" i="12"/>
  <c r="F34" i="12"/>
  <c r="E34" i="12"/>
  <c r="D34" i="12"/>
  <c r="C34" i="12"/>
  <c r="R33" i="12"/>
  <c r="Q33" i="12"/>
  <c r="P33" i="12"/>
  <c r="O33" i="12"/>
  <c r="N33" i="12"/>
  <c r="M33" i="12"/>
  <c r="L33" i="12"/>
  <c r="K33" i="12"/>
  <c r="J33" i="12"/>
  <c r="I33" i="12"/>
  <c r="H33" i="12"/>
  <c r="G33" i="12"/>
  <c r="F33" i="12"/>
  <c r="E33" i="12"/>
  <c r="D33" i="12"/>
  <c r="C33" i="12"/>
  <c r="R32" i="12"/>
  <c r="Q32" i="12"/>
  <c r="P32" i="12"/>
  <c r="O32" i="12"/>
  <c r="N32" i="12"/>
  <c r="M32" i="12"/>
  <c r="L32" i="12"/>
  <c r="K32" i="12"/>
  <c r="J32" i="12"/>
  <c r="I32" i="12"/>
  <c r="H32" i="12"/>
  <c r="G32" i="12"/>
  <c r="F32" i="12"/>
  <c r="E32" i="12"/>
  <c r="D32" i="12"/>
  <c r="C32" i="12"/>
  <c r="R31" i="12"/>
  <c r="Q31" i="12"/>
  <c r="P31" i="12"/>
  <c r="O31" i="12"/>
  <c r="N31" i="12"/>
  <c r="M31" i="12"/>
  <c r="L31" i="12"/>
  <c r="K31" i="12"/>
  <c r="J31" i="12"/>
  <c r="I31" i="12"/>
  <c r="H31" i="12"/>
  <c r="G31" i="12"/>
  <c r="F31" i="12"/>
  <c r="E31" i="12"/>
  <c r="D31" i="12"/>
  <c r="C31" i="12"/>
  <c r="R29" i="12"/>
  <c r="Q29" i="12"/>
  <c r="P29" i="12"/>
  <c r="O29" i="12"/>
  <c r="N29" i="12"/>
  <c r="M29" i="12"/>
  <c r="L29" i="12"/>
  <c r="K29" i="12"/>
  <c r="J29" i="12"/>
  <c r="I29" i="12"/>
  <c r="H29" i="12"/>
  <c r="G29" i="12"/>
  <c r="F29" i="12"/>
  <c r="E29" i="12"/>
  <c r="D29" i="12"/>
  <c r="C29" i="12"/>
  <c r="R25" i="7" l="1"/>
  <c r="J25" i="7"/>
  <c r="R24" i="7"/>
  <c r="J24" i="7"/>
  <c r="R23" i="7"/>
  <c r="J23" i="7"/>
  <c r="R22" i="7"/>
  <c r="J22" i="7"/>
  <c r="R21" i="7"/>
  <c r="J21" i="7"/>
  <c r="R20" i="7"/>
  <c r="J20" i="7"/>
  <c r="R19" i="7"/>
  <c r="J19" i="7"/>
  <c r="R18" i="7"/>
  <c r="J18" i="7"/>
  <c r="R17" i="7"/>
  <c r="J17" i="7"/>
  <c r="R16" i="7"/>
  <c r="J16" i="7"/>
  <c r="R15" i="7"/>
  <c r="J15" i="7"/>
  <c r="R14" i="7"/>
  <c r="J14" i="7"/>
  <c r="R13" i="7"/>
  <c r="J13" i="7"/>
  <c r="R12" i="7"/>
  <c r="J12" i="7"/>
  <c r="R11" i="7"/>
  <c r="J11" i="7"/>
  <c r="R10" i="7"/>
  <c r="J10" i="7"/>
  <c r="R9" i="7"/>
  <c r="J9" i="7"/>
  <c r="R8" i="7"/>
  <c r="J8" i="7"/>
  <c r="R7" i="7"/>
  <c r="J7" i="7"/>
  <c r="R6" i="7"/>
  <c r="J6" i="7"/>
  <c r="G41" i="2" l="1"/>
  <c r="E41" i="2"/>
  <c r="C41" i="2"/>
</calcChain>
</file>

<file path=xl/sharedStrings.xml><?xml version="1.0" encoding="utf-8"?>
<sst xmlns="http://schemas.openxmlformats.org/spreadsheetml/2006/main" count="1128" uniqueCount="346">
  <si>
    <t>Contents</t>
  </si>
  <si>
    <t>Alcohol consumption data</t>
  </si>
  <si>
    <t xml:space="preserve">Supplementary table 1 </t>
  </si>
  <si>
    <t>Age and sex-specific Alcohol Attributable Fractions for Scotland, 2015</t>
  </si>
  <si>
    <t>Condition</t>
  </si>
  <si>
    <t>ICD10 code(s)</t>
  </si>
  <si>
    <t>Men</t>
  </si>
  <si>
    <t>Women</t>
  </si>
  <si>
    <t>16-24</t>
  </si>
  <si>
    <t>25-34</t>
  </si>
  <si>
    <t>35-44</t>
  </si>
  <si>
    <t>45-54</t>
  </si>
  <si>
    <t>55-64</t>
  </si>
  <si>
    <t>65-74</t>
  </si>
  <si>
    <t>75+</t>
  </si>
  <si>
    <t>TOTAL</t>
  </si>
  <si>
    <t>Wholly attributable conditions</t>
  </si>
  <si>
    <t>Alcohol-induced pseudo-Cushing’s syndrome</t>
  </si>
  <si>
    <t>E24.4</t>
  </si>
  <si>
    <t>Mental and behavioural disorders due to use of alcohol</t>
  </si>
  <si>
    <t>F10</t>
  </si>
  <si>
    <t>Degeneration of nervous system due to use of alcohol</t>
  </si>
  <si>
    <t>G31.2</t>
  </si>
  <si>
    <t>Alcoholic polyneuropathy</t>
  </si>
  <si>
    <t>G62.1</t>
  </si>
  <si>
    <t>Alcoholic myopathy</t>
  </si>
  <si>
    <t>G72.1</t>
  </si>
  <si>
    <t>Alcoholic cardiomyopathy</t>
  </si>
  <si>
    <t>I42.6</t>
  </si>
  <si>
    <t>Alcoholic gastritis</t>
  </si>
  <si>
    <t>K29.2</t>
  </si>
  <si>
    <t>Alcoholic liver disease</t>
  </si>
  <si>
    <t>K70</t>
  </si>
  <si>
    <t>Alcohol-induced acute pancreatitis</t>
  </si>
  <si>
    <t>K85.2</t>
  </si>
  <si>
    <t>Alcohol-induced chronic pancreatitis</t>
  </si>
  <si>
    <t>K86.0</t>
  </si>
  <si>
    <t>Fetal alcohol syndrome (dysmorphic)</t>
  </si>
  <si>
    <t>Q86.0</t>
  </si>
  <si>
    <t>Excess alcohol blood levels</t>
  </si>
  <si>
    <t>R78.0</t>
  </si>
  <si>
    <t>Ethanol poisoning</t>
  </si>
  <si>
    <t>T51.0</t>
  </si>
  <si>
    <t>Methanol poisoning</t>
  </si>
  <si>
    <t>T51.1</t>
  </si>
  <si>
    <t>Toxic effect of alcohol, unspecified</t>
  </si>
  <si>
    <t>T51.9</t>
  </si>
  <si>
    <t>Accidental poisoning by and exposure to alcohol</t>
  </si>
  <si>
    <t>X45</t>
  </si>
  <si>
    <t>Intentional self-poisoning by and exposure to alcohol</t>
  </si>
  <si>
    <t>X65</t>
  </si>
  <si>
    <t>Poisoning by and exposure to alcohol, undetermined intent</t>
  </si>
  <si>
    <t>Y15</t>
  </si>
  <si>
    <t>Evidence of alcohol involvement determined by blood alcohol level</t>
  </si>
  <si>
    <t>Y90</t>
  </si>
  <si>
    <t>Evidence of alcohol involvement determined by level of intoxication</t>
  </si>
  <si>
    <t>Y91</t>
  </si>
  <si>
    <t>Partially attributable chronic conditions</t>
  </si>
  <si>
    <t>Infectious and parasitic diseases</t>
  </si>
  <si>
    <t>Tuberculosis</t>
  </si>
  <si>
    <t>A15-A19</t>
  </si>
  <si>
    <t>Malignant neoplasms</t>
  </si>
  <si>
    <t>Neoplasm of the lip, oral cavity and pharynx</t>
  </si>
  <si>
    <t>C00-C14</t>
  </si>
  <si>
    <t>Neoplasm of oesophagus</t>
  </si>
  <si>
    <t>C15</t>
  </si>
  <si>
    <t>Neoplasm of colon &amp; rectum</t>
  </si>
  <si>
    <t>C18-C20</t>
  </si>
  <si>
    <t>Neoplasm of liver &amp; hepatic bile ducts</t>
  </si>
  <si>
    <t>C22</t>
  </si>
  <si>
    <t>Neoplasm of larynx</t>
  </si>
  <si>
    <t>C32</t>
  </si>
  <si>
    <t>Neoplasm of breast</t>
  </si>
  <si>
    <t>C50</t>
  </si>
  <si>
    <t>*</t>
  </si>
  <si>
    <t>Diabetes mellitus</t>
  </si>
  <si>
    <t>E11</t>
  </si>
  <si>
    <t>Diseases of the nervous system</t>
  </si>
  <si>
    <t>G40-G41</t>
  </si>
  <si>
    <t>Cardiovascular disease</t>
  </si>
  <si>
    <t>Hypertensive diseases</t>
  </si>
  <si>
    <t>I10-I15</t>
  </si>
  <si>
    <t xml:space="preserve">Ischaemic heart disease </t>
  </si>
  <si>
    <t>I20-I25</t>
  </si>
  <si>
    <t>Cardiac arrhythmias</t>
  </si>
  <si>
    <t>I47-I48</t>
  </si>
  <si>
    <t>Haemorrhagic stroke - mortality</t>
  </si>
  <si>
    <t>I60-I62</t>
  </si>
  <si>
    <t>Haemorrhagic stroke - morbidity</t>
  </si>
  <si>
    <t>Ischaemic stroke - mortality</t>
  </si>
  <si>
    <t>I63-I66, I69.3 – I69.4</t>
  </si>
  <si>
    <t>Ischaemic stroke - morbidity</t>
  </si>
  <si>
    <t>Respiratory infections</t>
  </si>
  <si>
    <t>Pneumonia</t>
  </si>
  <si>
    <t>J10.0-J11.0, J12-J15, J18</t>
  </si>
  <si>
    <t>Digestive disease</t>
  </si>
  <si>
    <t>Unspecified liver disease - mortality</t>
  </si>
  <si>
    <t>K73, K74</t>
  </si>
  <si>
    <t>Unspecified liver disease - morbidity</t>
  </si>
  <si>
    <t>Cholelithiasis (gall stones)</t>
  </si>
  <si>
    <t>K80</t>
  </si>
  <si>
    <t>Acute and chronic pancreatitis</t>
  </si>
  <si>
    <t>K85, K86.1</t>
  </si>
  <si>
    <r>
      <t>Oesophageal varices - mortality</t>
    </r>
    <r>
      <rPr>
        <vertAlign val="superscript"/>
        <sz val="16"/>
        <color theme="1"/>
        <rFont val="Arial"/>
        <family val="2"/>
      </rPr>
      <t>†</t>
    </r>
  </si>
  <si>
    <t>I85</t>
  </si>
  <si>
    <r>
      <t>Oesophageal varices - morbidity</t>
    </r>
    <r>
      <rPr>
        <vertAlign val="superscript"/>
        <sz val="16"/>
        <color theme="1"/>
        <rFont val="Arial"/>
        <family val="2"/>
      </rPr>
      <t>†</t>
    </r>
  </si>
  <si>
    <t>Pregnancy and childbirth</t>
  </si>
  <si>
    <t>Low birth weight</t>
  </si>
  <si>
    <t>††</t>
  </si>
  <si>
    <t>Spontaneous abortion</t>
  </si>
  <si>
    <t>O03</t>
  </si>
  <si>
    <t>Partially attributable injuries</t>
  </si>
  <si>
    <t xml:space="preserve">Road/pedestrian traffic accidents </t>
  </si>
  <si>
    <t>†††</t>
  </si>
  <si>
    <t>Poisoning</t>
  </si>
  <si>
    <t>X40-X49 (excl. X45)</t>
  </si>
  <si>
    <t xml:space="preserve">Fall injuries </t>
  </si>
  <si>
    <t>W00-W19</t>
  </si>
  <si>
    <t xml:space="preserve">Fire injuries </t>
  </si>
  <si>
    <t>X00-X09</t>
  </si>
  <si>
    <t xml:space="preserve">Drowning </t>
  </si>
  <si>
    <t>W65-W74</t>
  </si>
  <si>
    <t>Other unintentional injuries</t>
  </si>
  <si>
    <t>‡</t>
  </si>
  <si>
    <t>Intentional injuries</t>
  </si>
  <si>
    <t>Event of undetermined intent</t>
  </si>
  <si>
    <t>Y10-Y34, Y78.2 (excl. Y15)</t>
  </si>
  <si>
    <t xml:space="preserve">Intentional self-harm </t>
  </si>
  <si>
    <t>X60-X84, Y87.0</t>
  </si>
  <si>
    <t xml:space="preserve">Assault </t>
  </si>
  <si>
    <t>X85-Y09, Y87.1</t>
  </si>
  <si>
    <t>Sex</t>
  </si>
  <si>
    <t>Age group</t>
  </si>
  <si>
    <t>Age 
group</t>
  </si>
  <si>
    <t xml:space="preserve">Source: </t>
  </si>
  <si>
    <t>Scottish Health Survey 2015</t>
  </si>
  <si>
    <t>http://www.gov.scot/Topics/Statistics/Browse/Health/scottish-health-survey/Publications/Supplementary2015</t>
  </si>
  <si>
    <t>Tables:</t>
  </si>
  <si>
    <t>Before (%)</t>
  </si>
  <si>
    <t>Total abstainers</t>
  </si>
  <si>
    <t>-</t>
  </si>
  <si>
    <t>N/A</t>
  </si>
  <si>
    <t>Neoplasm of lip, oral and pharynx</t>
  </si>
  <si>
    <t>Epilepsy &amp; Status epilepticus</t>
  </si>
  <si>
    <t xml:space="preserve">Haemorrhagic stroke </t>
  </si>
  <si>
    <t xml:space="preserve">Ischaemic stroke </t>
  </si>
  <si>
    <t xml:space="preserve">Unspecified liver disease </t>
  </si>
  <si>
    <r>
      <t>Oesophageal varices</t>
    </r>
    <r>
      <rPr>
        <vertAlign val="superscript"/>
        <sz val="12"/>
        <color theme="1"/>
        <rFont val="Arial"/>
        <family val="2"/>
      </rPr>
      <t>†</t>
    </r>
  </si>
  <si>
    <t>NO</t>
  </si>
  <si>
    <t>YES</t>
  </si>
  <si>
    <t>Subsumed within unspecified liver disease</t>
  </si>
  <si>
    <t>11.01 Chronic liver disease (including cirrhosis)</t>
  </si>
  <si>
    <t>15.01 Diabetes mellitus</t>
  </si>
  <si>
    <t>Mean alcohol consumption  (g/day)</t>
  </si>
  <si>
    <t>Alcohol consumption categories</t>
  </si>
  <si>
    <t>Former drinker (n)</t>
  </si>
  <si>
    <t>Former drinker (%)</t>
  </si>
  <si>
    <t>Current drinker (n)</t>
  </si>
  <si>
    <t>Current drinker (%)</t>
  </si>
  <si>
    <t>Mean alcohol consumption 
(g/day)</t>
  </si>
  <si>
    <t>Men
16-24</t>
  </si>
  <si>
    <t>Men
25-34</t>
  </si>
  <si>
    <t>Men
35-44</t>
  </si>
  <si>
    <t>Men
45-54</t>
  </si>
  <si>
    <t>Men TOTAL</t>
  </si>
  <si>
    <t>Women 16-24</t>
  </si>
  <si>
    <t>Men 
55-64</t>
  </si>
  <si>
    <t>Men 
65-74</t>
  </si>
  <si>
    <t>Men 
75+</t>
  </si>
  <si>
    <t>Women
25-34</t>
  </si>
  <si>
    <t>Women
35-44</t>
  </si>
  <si>
    <t>Women
45-54</t>
  </si>
  <si>
    <t>Women
55-64</t>
  </si>
  <si>
    <t>Women
65-74</t>
  </si>
  <si>
    <t>Women
75+</t>
  </si>
  <si>
    <t>Women
TOTAL</t>
  </si>
  <si>
    <t>Unintentional injuries</t>
  </si>
  <si>
    <t>Total</t>
  </si>
  <si>
    <t>Supplementary table 2</t>
  </si>
  <si>
    <t>Ischaemic heart disease</t>
  </si>
  <si>
    <t>Haemorrhagic stroke</t>
  </si>
  <si>
    <t>Uninentional injuries</t>
  </si>
  <si>
    <r>
      <t>††</t>
    </r>
    <r>
      <rPr>
        <vertAlign val="superscript"/>
        <sz val="16"/>
        <color theme="1"/>
        <rFont val="Arial"/>
        <family val="2"/>
      </rPr>
      <t>†</t>
    </r>
  </si>
  <si>
    <t>Men 
16-24</t>
  </si>
  <si>
    <t>Men 
25-34</t>
  </si>
  <si>
    <t>Men 
35-44</t>
  </si>
  <si>
    <t>Men 
45-54</t>
  </si>
  <si>
    <t>Women
16-24</t>
  </si>
  <si>
    <t>1. Alcohol consumption data</t>
  </si>
  <si>
    <t>Supplementary table 3</t>
  </si>
  <si>
    <t>Alcohol attributable mortality in Scotland in 2015, by age and sex</t>
  </si>
  <si>
    <t>Ischaemic stroke</t>
  </si>
  <si>
    <r>
      <t>Oesophageal varices</t>
    </r>
    <r>
      <rPr>
        <vertAlign val="superscript"/>
        <sz val="16"/>
        <color theme="1"/>
        <rFont val="Arial"/>
        <family val="2"/>
      </rPr>
      <t>†</t>
    </r>
  </si>
  <si>
    <r>
      <t xml:space="preserve">1. Totals </t>
    </r>
    <r>
      <rPr>
        <sz val="14"/>
        <color theme="1"/>
        <rFont val="Calibri"/>
        <family val="2"/>
        <scheme val="minor"/>
      </rPr>
      <t>may sum to more or less than the sum of the individual age-specific values due to rounding</t>
    </r>
  </si>
  <si>
    <r>
      <rPr>
        <b/>
        <sz val="14"/>
        <color theme="1"/>
        <rFont val="Calibri"/>
        <family val="2"/>
        <scheme val="minor"/>
      </rPr>
      <t xml:space="preserve">2. Values </t>
    </r>
    <r>
      <rPr>
        <sz val="14"/>
        <color theme="1"/>
        <rFont val="Calibri"/>
        <family val="2"/>
        <scheme val="minor"/>
      </rPr>
      <t>of greater than 0.49 but less than 1 .49 are recorded as "1"; values &gt;-0.49 but &lt;0.49 are recorded as "~0"; where there were zero deaths this was recorded as "-" and where no analysis was carried out for a particular sub-group this was recorded as "*"</t>
    </r>
  </si>
  <si>
    <t>GBD age banding       Scottish update age banding</t>
  </si>
  <si>
    <t>After 49% shift of current to former 
(%)</t>
  </si>
  <si>
    <t>Life-time abstainer (n)</t>
  </si>
  <si>
    <t>Life-time abstainer (%)</t>
  </si>
  <si>
    <t>2. Adjusted alcohol consumption (grams p/day)</t>
  </si>
  <si>
    <t>1. Original alcohol consumption (grams p/day)</t>
  </si>
  <si>
    <t>4. Re-allocation of alcohol consumption in women (pregnancy indicators)</t>
  </si>
  <si>
    <t>5. The percentage of women in each category before and after re-allocation of 49% of current drinkers to former drinkers</t>
  </si>
  <si>
    <t>Men
55-64</t>
  </si>
  <si>
    <t>Men
65-74</t>
  </si>
  <si>
    <t>Men
75+</t>
  </si>
  <si>
    <t>Men
TOTAL</t>
  </si>
  <si>
    <t>Women
 45-54</t>
  </si>
  <si>
    <t>Alcohol report disease categories</t>
  </si>
  <si>
    <t>Corresponding SBoD Disease category(ies)</t>
  </si>
  <si>
    <t>Notes on interpretation</t>
  </si>
  <si>
    <t xml:space="preserve">Count of alcohol-attributable deaths amongst adults aged 16 years and over in 2015 </t>
  </si>
  <si>
    <t>3. Number &amp; percentage of adults who reported being a life-time abstainer, a former drinker (last drink more than 12 months ago) or a current drinker</t>
  </si>
  <si>
    <t>3. Number &amp; percentage of adults who reported being a life-time abstainer, a former drinker or a current drinker</t>
  </si>
  <si>
    <t>Lifetime abstainer 
(%)</t>
  </si>
  <si>
    <t>Lifetime abstainer
(n)</t>
  </si>
  <si>
    <t>Total former drinkers</t>
  </si>
  <si>
    <t>Total current drinkers</t>
  </si>
  <si>
    <t>Former drinker
 (n)</t>
  </si>
  <si>
    <t>Former drinker 
(%)</t>
  </si>
  <si>
    <t>Current drinker 
(%)</t>
  </si>
  <si>
    <t xml:space="preserve">It was not possible to isolate the proportion of gastritis DALYs attibutable to alcohol </t>
  </si>
  <si>
    <t>19.04 Poisonings</t>
  </si>
  <si>
    <t>Type 1 and 2 included in SBoD burden estimate. Type 2 diabetes accounts for 90% of diabetes prevalence in Scotland</t>
  </si>
  <si>
    <t>Original and adjusted alcohol consumption estimates 2015, by age and sex</t>
  </si>
  <si>
    <t>Cross-match of SBoD disease listing and alcohol disease listing</t>
  </si>
  <si>
    <t>Oesophageal varices</t>
  </si>
  <si>
    <t>13.03 Epilepsy</t>
  </si>
  <si>
    <t>09.04 Hypertensive heart disease</t>
  </si>
  <si>
    <t>09.02 Ischemic heart disease</t>
  </si>
  <si>
    <t>09.06 Atrial fibrillation and flutter</t>
  </si>
  <si>
    <t>09.03 Cerebrovascular disease</t>
  </si>
  <si>
    <t>Standard deviation</t>
  </si>
  <si>
    <t>08.01 Oesophageal cancer</t>
  </si>
  <si>
    <t>08.10 Colon and rectum cancer</t>
  </si>
  <si>
    <t>08.03 Liver cancer</t>
  </si>
  <si>
    <t>08.04 Larynx cancer</t>
  </si>
  <si>
    <t>08.06 Breast cancer</t>
  </si>
  <si>
    <t>02.03 Lower respiratory infections</t>
  </si>
  <si>
    <t>11.01 Chronic liver diseases (including cirrhosis)</t>
  </si>
  <si>
    <t>12.09 Pancreatitis</t>
  </si>
  <si>
    <t>18.01 Road injuries</t>
  </si>
  <si>
    <t>19.01 Falls</t>
  </si>
  <si>
    <t>19.03 Fire, heat and hot substances</t>
  </si>
  <si>
    <t>01.01 Tuberculosis</t>
  </si>
  <si>
    <t>08.11 Mouth cancer + 08.12 Nasopharynx cancer + 08.13 Cancer of other part of pharynx and oropharynx</t>
  </si>
  <si>
    <t>20.01 Suicide and self-harm related injuries</t>
  </si>
  <si>
    <t>14.02 Alcohol dependence (YLL analysis only)</t>
  </si>
  <si>
    <t xml:space="preserve">the RR functions for each partially attributable chronic health condition. </t>
  </si>
  <si>
    <t xml:space="preserve">The authors acknowledged that the risk of developing a condition may be different to the risk of dying from the same condition. To account for this, separate RR functions for mortality </t>
  </si>
  <si>
    <t xml:space="preserve">and morbidity were reported where possible i.e. for stroke and liver disease. </t>
  </si>
  <si>
    <t>combined for each health outcome. All RR functions below are composite risk estimates with the exception of stroke and unspecified liver disease.</t>
  </si>
  <si>
    <t xml:space="preserve">The RR for developing a chronic health condition in relation to alcohol consumption was derived from the work of Jones and Bellis* who undertook a systematic review to establish </t>
  </si>
  <si>
    <t xml:space="preserve">*Jones L, Bellis M. Updating England-specific alcohol-attributable fractions. Centre for Public Health Liverpool John Moores University 2014. </t>
  </si>
  <si>
    <t>16-49                                             16-24,25-34,35-44</t>
  </si>
  <si>
    <t>50-69                                            45-54, 55-64</t>
  </si>
  <si>
    <t xml:space="preserve">70+                                                  65-74, 75+
</t>
  </si>
  <si>
    <t>16-49                                       16-24,25-34,35-44</t>
  </si>
  <si>
    <t>50-69                                      45-54, 55-64</t>
  </si>
  <si>
    <t>70+                                          65-74, 75+</t>
  </si>
  <si>
    <t>GBD age banding                            Scottish update age banding</t>
  </si>
  <si>
    <t>16-49                                                     16-24,25-34,35-44</t>
  </si>
  <si>
    <t>50-69                                                     45-54, 55-64</t>
  </si>
  <si>
    <t>70+                                                          65-74, 75+</t>
  </si>
  <si>
    <r>
      <rPr>
        <b/>
        <sz val="14"/>
        <color theme="1"/>
        <rFont val="Calibri"/>
        <family val="2"/>
        <scheme val="minor"/>
      </rPr>
      <t>2. GBD age bandings</t>
    </r>
    <r>
      <rPr>
        <sz val="14"/>
        <color theme="1"/>
        <rFont val="Calibri"/>
        <family val="2"/>
        <scheme val="minor"/>
      </rPr>
      <t xml:space="preserve"> do not match those used in this report therefore the have been matched as follows:</t>
    </r>
  </si>
  <si>
    <r>
      <rPr>
        <b/>
        <sz val="14"/>
        <color theme="1"/>
        <rFont val="Calibri"/>
        <family val="2"/>
        <scheme val="minor"/>
      </rPr>
      <t xml:space="preserve">4. GBD age bandings </t>
    </r>
    <r>
      <rPr>
        <sz val="14"/>
        <color theme="1"/>
        <rFont val="Calibri"/>
        <family val="2"/>
        <scheme val="minor"/>
      </rPr>
      <t>do not match those used in this update therefore the have been matched as follows:</t>
    </r>
  </si>
  <si>
    <t>19.02 Drowning</t>
  </si>
  <si>
    <t>20.01 Self-harm</t>
  </si>
  <si>
    <t>20.02 Interpersonal violence</t>
  </si>
  <si>
    <t>19.09 Unintentional injuries not classified elsewhere</t>
  </si>
  <si>
    <t>Does not include 19.05.03 other exposure to mechanical forces, 19.05.01 unintentional firearm injuries, 19.08.01 pulmonary aspiration and foreign body in trachea and lung, 19.05.03 other exposure to mechanical forces</t>
  </si>
  <si>
    <t>2. Adjusted alcohol consumption (grams p/day)*</t>
  </si>
  <si>
    <t>* Self-reported alcohol consumption data triangulated with alcohol sales data</t>
  </si>
  <si>
    <t>4. Re-allocation of alcohol consumption in women (pregnancy indicators)**</t>
  </si>
  <si>
    <t>**49% of current drinker re-categorised as former drinkers</t>
  </si>
  <si>
    <t>4. Patients admitted to hospital (alcohol-attributable)</t>
  </si>
  <si>
    <t>5. Deaths (alcohol-attributable)</t>
  </si>
  <si>
    <t>6. DALY disease list</t>
  </si>
  <si>
    <t>Includes conditions other than pneumonia though ~90% of conditions estimated to be pneumonia</t>
  </si>
  <si>
    <t>Alcohol attributable morbidity in Scotland - patients admitted to hospital in 2015 due to alcohol consumption, by age and sex</t>
  </si>
  <si>
    <r>
      <t xml:space="preserve">2. Totals </t>
    </r>
    <r>
      <rPr>
        <sz val="14"/>
        <color theme="1"/>
        <rFont val="Calibri"/>
        <family val="2"/>
        <scheme val="minor"/>
      </rPr>
      <t>may sum to more or less than the sum of the individual age-specific values due to rounding</t>
    </r>
  </si>
  <si>
    <r>
      <rPr>
        <b/>
        <sz val="14"/>
        <color theme="1"/>
        <rFont val="Calibri"/>
        <family val="2"/>
        <scheme val="minor"/>
      </rPr>
      <t xml:space="preserve">3. Values </t>
    </r>
    <r>
      <rPr>
        <sz val="14"/>
        <color theme="1"/>
        <rFont val="Calibri"/>
        <family val="2"/>
        <scheme val="minor"/>
      </rPr>
      <t>of greater than 0.49 but less than 1 .49 are recorded as "1"; values &gt;-0.49 but &lt;0.49 are recorded as "~0"; where there were zero deaths this was recorded as "-" and where no analysis was carried out for a particular sub-group this was recorded as "*"</t>
    </r>
  </si>
  <si>
    <r>
      <rPr>
        <b/>
        <sz val="14"/>
        <color theme="1"/>
        <rFont val="Calibri"/>
        <family val="2"/>
        <scheme val="minor"/>
      </rPr>
      <t>5. GBD age bandings</t>
    </r>
    <r>
      <rPr>
        <sz val="14"/>
        <color theme="1"/>
        <rFont val="Calibri"/>
        <family val="2"/>
        <scheme val="minor"/>
      </rPr>
      <t xml:space="preserve"> do not match those used in this update therefore the have been matched as follows:</t>
    </r>
  </si>
  <si>
    <r>
      <rPr>
        <b/>
        <sz val="14"/>
        <color theme="1"/>
        <rFont val="Calibri"/>
        <family val="2"/>
        <scheme val="minor"/>
      </rPr>
      <t xml:space="preserve">4. </t>
    </r>
    <r>
      <rPr>
        <b/>
        <sz val="14"/>
        <color theme="1"/>
        <rFont val="Calibri"/>
        <family val="2"/>
        <scheme val="minor"/>
      </rPr>
      <t>Injuries</t>
    </r>
    <r>
      <rPr>
        <sz val="14"/>
        <color theme="1"/>
        <rFont val="Calibri"/>
        <family val="2"/>
        <scheme val="minor"/>
      </rPr>
      <t xml:space="preserve"> - Direct estimates from the Global Burden of Disease 2015 for Scotland -accessed through the GBD compare tool (https://vizhub.healthdata.org/gbd-compare/) </t>
    </r>
  </si>
  <si>
    <t>Footnotes</t>
  </si>
  <si>
    <t>Notes on selected conditions</t>
  </si>
  <si>
    <r>
      <rPr>
        <b/>
        <sz val="14"/>
        <color theme="1"/>
        <rFont val="Calibri"/>
        <family val="2"/>
        <scheme val="minor"/>
      </rPr>
      <t xml:space="preserve">3. </t>
    </r>
    <r>
      <rPr>
        <sz val="14"/>
        <color theme="1"/>
        <rFont val="Calibri"/>
        <family val="2"/>
        <scheme val="minor"/>
      </rPr>
      <t>Where no analysis was carried out for a particular sub-group this was recorded as "*"</t>
    </r>
  </si>
  <si>
    <r>
      <rPr>
        <b/>
        <vertAlign val="superscript"/>
        <sz val="16"/>
        <color theme="1"/>
        <rFont val="Calibri"/>
        <family val="2"/>
        <scheme val="minor"/>
      </rPr>
      <t>††</t>
    </r>
    <r>
      <rPr>
        <b/>
        <sz val="14"/>
        <color theme="1"/>
        <rFont val="Calibri"/>
        <family val="2"/>
        <scheme val="minor"/>
      </rPr>
      <t>Low birthweight i</t>
    </r>
    <r>
      <rPr>
        <sz val="14"/>
        <color theme="1"/>
        <rFont val="Calibri"/>
        <family val="2"/>
        <scheme val="minor"/>
      </rPr>
      <t xml:space="preserve">s defined as those born &lt; 2500g.   Only includes live singleton births, all gestations.   Excludes home births and births at non-nhs hospitals. </t>
    </r>
  </si>
  <si>
    <r>
      <rPr>
        <b/>
        <sz val="14"/>
        <color theme="1"/>
        <rFont val="Calibri"/>
        <family val="2"/>
        <scheme val="minor"/>
      </rPr>
      <t>3</t>
    </r>
    <r>
      <rPr>
        <sz val="14"/>
        <color theme="1"/>
        <rFont val="Calibri"/>
        <family val="2"/>
        <scheme val="minor"/>
      </rPr>
      <t xml:space="preserve">.  </t>
    </r>
    <r>
      <rPr>
        <b/>
        <sz val="14"/>
        <color theme="1"/>
        <rFont val="Calibri"/>
        <family val="2"/>
        <scheme val="minor"/>
      </rPr>
      <t>Injuries</t>
    </r>
    <r>
      <rPr>
        <sz val="14"/>
        <color theme="1"/>
        <rFont val="Calibri"/>
        <family val="2"/>
        <scheme val="minor"/>
      </rPr>
      <t xml:space="preserve"> - AAF estimates from the Global Burden of Disease 2015 for Scotland -accessed through the GBD compare tool (https://vizhub.healthdata.org/gbd-compare/) multiplied by the number of deaths for each condition amongst adults aged 16 years and over in Scotland in 2015</t>
    </r>
  </si>
  <si>
    <r>
      <t>‡</t>
    </r>
    <r>
      <rPr>
        <sz val="14"/>
        <color theme="1"/>
        <rFont val="Calibri"/>
        <family val="2"/>
        <scheme val="minor"/>
      </rPr>
      <t xml:space="preserve"> ICD10 codes:V01, V090, V091, V099, V100-V109, V110-V119, V120-122, V130-132, V140-V142, V150-V159, V160-V169, V170-V179, V180-V189, V191-V193, V20-V28: 0.1–0.2;V290-V293, V30-V38: 0.1–0.2; V390-V393, V40-V48: 0.1–0.2; V490-V493, V50-V58: 0.1–0.2; V590-V593, V60-V68: 0.1–0.2; V690-V693, V70-V78: 0.1–0.2; V790-V793, V800, V801, V806–V809, V810, V812–V819, V820, V822–V829, V834–V839, V844–V849, V854–V859, V864–V869, V879, V88, V890, V891, V893–V899, V90-V94,V95-V97, V98-V99, W20-W52, W75-W84, W85–W99, X10-X19, X20-X29, X30-X33, X50-X57, X58, X59, Y40-Y84 Y85, Y86, Y88, Y89</t>
    </r>
  </si>
  <si>
    <r>
      <rPr>
        <b/>
        <vertAlign val="superscript"/>
        <sz val="12"/>
        <color theme="1"/>
        <rFont val="Calibri"/>
        <family val="2"/>
        <scheme val="minor"/>
      </rPr>
      <t>†††</t>
    </r>
    <r>
      <rPr>
        <vertAlign val="superscript"/>
        <sz val="12"/>
        <color theme="1"/>
        <rFont val="Calibri"/>
        <family val="2"/>
        <scheme val="minor"/>
      </rPr>
      <t xml:space="preserve"> </t>
    </r>
    <r>
      <rPr>
        <vertAlign val="superscript"/>
        <sz val="14"/>
        <color theme="1"/>
        <rFont val="Calibri"/>
        <family val="2"/>
        <scheme val="minor"/>
      </rPr>
      <t xml:space="preserve"> </t>
    </r>
    <r>
      <rPr>
        <b/>
        <sz val="14"/>
        <color theme="1"/>
        <rFont val="Calibri"/>
        <family val="2"/>
        <scheme val="minor"/>
      </rPr>
      <t>ICD10 codes</t>
    </r>
    <r>
      <rPr>
        <vertAlign val="superscript"/>
        <sz val="14"/>
        <color theme="1"/>
        <rFont val="Calibri"/>
        <family val="2"/>
        <scheme val="minor"/>
      </rPr>
      <t xml:space="preserve">: </t>
    </r>
    <r>
      <rPr>
        <sz val="14"/>
        <color theme="1"/>
        <rFont val="Calibri"/>
        <family val="2"/>
        <scheme val="minor"/>
      </rPr>
      <t>V021-V029, V031-V039, V041-V049, V092, V093, V123-V129, V133-V139, V143-V149, V194-V196, V203-V209, V213-V219, V223-V229, V233-V239, V243-V249, V253-V259, V263-V269, V273-V279, V283-V289, V294-V299, V304-V309, V314-V319, V324-V329, V334-V339, V344-V349, V354-V359, V364-V369, V374-V379, V384-V389, V394-V399, V404-V409, V414-V419, V424-V429, V434-V439, V444-V449, V454-V459, V464-V469, V474-V479, V484-V489, V494-V499, V504-V509, V514-V519, V524-V529, V534-V539, V544-V549, V554-V559, V564-V569, V574-V579, V584-V589, V594-V599, V604-V609, V614-V619, V624-V629, V634-V639, V644-V649, V654-V659, V664-V669, V674-V679, V684-V689, V694-V699, V704-V709, V714-V719, V724-V729, V734-V739, V744-V749, V754-V759, V764-V769, V774-V779, V784-V789, V794-V799, V803-V805, V811, V821, V830-V833, V840-V843, V850-V853, V860-V863, V870-V878, V892</t>
    </r>
  </si>
  <si>
    <r>
      <rPr>
        <b/>
        <vertAlign val="superscript"/>
        <sz val="12"/>
        <color theme="1"/>
        <rFont val="Calibri"/>
        <family val="2"/>
        <scheme val="minor"/>
      </rPr>
      <t>††</t>
    </r>
    <r>
      <rPr>
        <b/>
        <sz val="12"/>
        <color theme="1"/>
        <rFont val="Calibri"/>
        <family val="2"/>
        <scheme val="minor"/>
      </rPr>
      <t xml:space="preserve">  </t>
    </r>
    <r>
      <rPr>
        <b/>
        <sz val="14"/>
        <color theme="1"/>
        <rFont val="Calibri"/>
        <family val="2"/>
        <scheme val="minor"/>
      </rPr>
      <t>Low birthweight</t>
    </r>
    <r>
      <rPr>
        <sz val="14"/>
        <color theme="1"/>
        <rFont val="Calibri"/>
        <family val="2"/>
        <scheme val="minor"/>
      </rPr>
      <t xml:space="preserve"> is defined as those born &lt; 2500g.   Only includes live singleton births, all gestations as a proxy for the number of mothers giving birth to a child of low birth weight.   Excludes home births and births at non-nhs hospitals.   </t>
    </r>
  </si>
  <si>
    <r>
      <rPr>
        <b/>
        <vertAlign val="superscript"/>
        <sz val="12"/>
        <color theme="1"/>
        <rFont val="Calibri"/>
        <family val="2"/>
        <scheme val="minor"/>
      </rPr>
      <t>†</t>
    </r>
    <r>
      <rPr>
        <sz val="12"/>
        <color theme="1"/>
        <rFont val="Calibri"/>
        <family val="2"/>
        <scheme val="minor"/>
      </rPr>
      <t xml:space="preserve"> T</t>
    </r>
    <r>
      <rPr>
        <sz val="14"/>
        <color theme="1"/>
        <rFont val="Calibri"/>
        <family val="2"/>
        <scheme val="minor"/>
      </rPr>
      <t>he AAFs for unspecified liver disease were applied to oesophageal varices</t>
    </r>
  </si>
  <si>
    <r>
      <rPr>
        <vertAlign val="superscript"/>
        <sz val="16"/>
        <color theme="1"/>
        <rFont val="Calibri"/>
        <family val="2"/>
        <scheme val="minor"/>
      </rPr>
      <t>Ŧ</t>
    </r>
    <r>
      <rPr>
        <sz val="14"/>
        <color theme="1"/>
        <rFont val="Calibri"/>
        <family val="2"/>
        <scheme val="minor"/>
      </rPr>
      <t>The alcohol attributable deaths estimates for "other unintentonal injuries" and "event of undetermined intent" were based on AAFs from the GBD compare tool for 2016. These conditions were not included in the 2015 GBD analysis</t>
    </r>
  </si>
  <si>
    <r>
      <rPr>
        <b/>
        <vertAlign val="superscript"/>
        <sz val="12"/>
        <color theme="1"/>
        <rFont val="Calibri"/>
        <family val="2"/>
        <scheme val="minor"/>
      </rPr>
      <t>‡</t>
    </r>
    <r>
      <rPr>
        <vertAlign val="superscript"/>
        <sz val="12"/>
        <color theme="1"/>
        <rFont val="Calibri"/>
        <family val="2"/>
        <scheme val="minor"/>
      </rPr>
      <t xml:space="preserve"> </t>
    </r>
    <r>
      <rPr>
        <b/>
        <sz val="12"/>
        <color theme="1"/>
        <rFont val="Calibri"/>
        <family val="2"/>
        <scheme val="minor"/>
      </rPr>
      <t>ICD10 codes</t>
    </r>
    <r>
      <rPr>
        <vertAlign val="superscript"/>
        <sz val="12"/>
        <color theme="1"/>
        <rFont val="Calibri"/>
        <family val="2"/>
        <scheme val="minor"/>
      </rPr>
      <t>:</t>
    </r>
    <r>
      <rPr>
        <sz val="14"/>
        <color theme="1"/>
        <rFont val="Calibri"/>
        <family val="2"/>
        <scheme val="minor"/>
      </rPr>
      <t>V01, V090, V091, V099, V100-V109, V110-V119, V120-122, V130-132, V140-V142, V150-V159, V160-V169, V170-V179, V180-V189, V191-V193, V20-V28: 0.1–0.2;V290-V293, V30-V38: 0.1–0.2; V390-V393, V40-V48: 0.1–0.2; V490-V493, V50-V58: 0.1–0.2; V590-V593, V60-V68: 0.1–0.2; V690-V693, V70-V78: 0.1–0.2; V790-V793, V800, V801, V806–V809, V810, V812–V819, V820, V822–V829, V834–V839, V844–V849, V854–V859, V864–V869, V879, V88, V890, V891, V893–V899, V90-V94,V95-V97, V98-V99, W20-W52, W75-W84, W85–W99, X10-X19, X20-X29, X30-X33, X50-X57, X58, X59, Y40-Y84 Y85, Y86, Y88, Y89</t>
    </r>
  </si>
  <si>
    <r>
      <rPr>
        <b/>
        <vertAlign val="superscript"/>
        <sz val="12"/>
        <color theme="1"/>
        <rFont val="Calibri"/>
        <family val="2"/>
        <scheme val="minor"/>
      </rPr>
      <t>†††</t>
    </r>
    <r>
      <rPr>
        <vertAlign val="superscript"/>
        <sz val="12"/>
        <color theme="1"/>
        <rFont val="Calibri"/>
        <family val="2"/>
        <scheme val="minor"/>
      </rPr>
      <t xml:space="preserve">  </t>
    </r>
    <r>
      <rPr>
        <b/>
        <sz val="12"/>
        <color theme="1"/>
        <rFont val="Calibri"/>
        <family val="2"/>
        <scheme val="minor"/>
      </rPr>
      <t>ICD10 codes</t>
    </r>
    <r>
      <rPr>
        <vertAlign val="superscript"/>
        <sz val="12"/>
        <color theme="1"/>
        <rFont val="Calibri"/>
        <family val="2"/>
        <scheme val="minor"/>
      </rPr>
      <t>:</t>
    </r>
    <r>
      <rPr>
        <vertAlign val="superscript"/>
        <sz val="14"/>
        <color theme="1"/>
        <rFont val="Calibri"/>
        <family val="2"/>
        <scheme val="minor"/>
      </rPr>
      <t xml:space="preserve"> </t>
    </r>
    <r>
      <rPr>
        <sz val="14"/>
        <color theme="1"/>
        <rFont val="Calibri"/>
        <family val="2"/>
        <scheme val="minor"/>
      </rPr>
      <t>V021-V029, V031-V039, V041-V049, V092, V093, V123-V129, V133-V139, V143-V149, V194-V196, V203-V209, V213-V219, V223-V229, V233-V239, V243-V249, V253-V259, V263-V269, V273-V279, V283-V289, V294-V299, V304-V309, V314-V319, V324-V329, V334-V339, V344-V349, V354-V359, V364-V369, V374-V379, V384-V389, V394-V399, V404-V409, V414-V419, V424-V429, V434-V439, V444-V449, V454-V459, V464-V469, V474-V479, V484-V489, V494-V499, V504-V509, V514-V519, V524-V529, V534-V539, V544-V549, V554-V559, V564-V569, V574-V579, V584-V589, V594-V599, V604-V609, V614-V619, V624-V629, V634-V639, V644-V649, V654-V659, V664-V669, V674-V679, V684-V689, V694-V699, V704-V709, V714-V719, V724-V729, V734-V739, V744-V749, V754-V759, V764-V769, V774-V779, V784-V789, V794-V799, V803-V805, V811, V821, V830-V833, V840-V843, V850-V853, V860-V863, V870-V878, V892</t>
    </r>
  </si>
  <si>
    <r>
      <rPr>
        <b/>
        <vertAlign val="superscript"/>
        <sz val="12"/>
        <color theme="1"/>
        <rFont val="Calibri"/>
        <family val="2"/>
        <scheme val="minor"/>
      </rPr>
      <t>††</t>
    </r>
    <r>
      <rPr>
        <b/>
        <sz val="12"/>
        <color theme="1"/>
        <rFont val="Calibri"/>
        <family val="2"/>
        <scheme val="minor"/>
      </rPr>
      <t xml:space="preserve">  </t>
    </r>
    <r>
      <rPr>
        <b/>
        <sz val="14"/>
        <color theme="1"/>
        <rFont val="Calibri"/>
        <family val="2"/>
        <scheme val="minor"/>
      </rPr>
      <t>Low birthweight</t>
    </r>
    <r>
      <rPr>
        <sz val="14"/>
        <color theme="1"/>
        <rFont val="Calibri"/>
        <family val="2"/>
        <scheme val="minor"/>
      </rPr>
      <t xml:space="preserve"> is defined as those born &lt; 2500g.   Only includes live singleton births, all gestations as a proxy for the number of mothers giving birth to a child of low birth weight.   Excludes home births and births at non-nhs hospitals  </t>
    </r>
    <r>
      <rPr>
        <sz val="12"/>
        <color theme="1"/>
        <rFont val="Calibri"/>
        <family val="2"/>
        <scheme val="minor"/>
      </rPr>
      <t xml:space="preserve">
 </t>
    </r>
  </si>
  <si>
    <r>
      <rPr>
        <b/>
        <vertAlign val="superscript"/>
        <sz val="14"/>
        <color theme="1"/>
        <rFont val="Calibri"/>
        <family val="2"/>
        <scheme val="minor"/>
      </rPr>
      <t xml:space="preserve"> </t>
    </r>
    <r>
      <rPr>
        <b/>
        <vertAlign val="superscript"/>
        <sz val="14"/>
        <color theme="1"/>
        <rFont val="Arial"/>
        <family val="2"/>
      </rPr>
      <t>Ɨ</t>
    </r>
    <r>
      <rPr>
        <b/>
        <sz val="14"/>
        <color theme="1"/>
        <rFont val="Calibri"/>
        <family val="2"/>
        <scheme val="minor"/>
      </rPr>
      <t>Fetal alcohol syndrome (dysmorphic)</t>
    </r>
    <r>
      <rPr>
        <sz val="14"/>
        <color theme="1"/>
        <rFont val="Calibri"/>
        <family val="2"/>
        <scheme val="minor"/>
      </rPr>
      <t xml:space="preserve"> </t>
    </r>
    <r>
      <rPr>
        <sz val="12"/>
        <color theme="1"/>
        <rFont val="Arial"/>
        <family val="2"/>
      </rPr>
      <t>-</t>
    </r>
    <r>
      <rPr>
        <sz val="14"/>
        <color theme="1"/>
        <rFont val="Arial"/>
        <family val="2"/>
      </rPr>
      <t xml:space="preserve"> Count of adults admitted with fetal alcohol syndrome </t>
    </r>
  </si>
  <si>
    <r>
      <t>Fetal alcohol syndrome (dysmorphic)</t>
    </r>
    <r>
      <rPr>
        <vertAlign val="superscript"/>
        <sz val="20"/>
        <color theme="1"/>
        <rFont val="Arial"/>
        <family val="2"/>
      </rPr>
      <t>Ɨ</t>
    </r>
  </si>
  <si>
    <r>
      <rPr>
        <b/>
        <vertAlign val="superscript"/>
        <sz val="12"/>
        <color theme="1"/>
        <rFont val="Arial"/>
        <family val="2"/>
      </rPr>
      <t>†</t>
    </r>
    <r>
      <rPr>
        <sz val="12"/>
        <color theme="1"/>
        <rFont val="Arial"/>
        <family val="2"/>
      </rPr>
      <t xml:space="preserve"> T</t>
    </r>
    <r>
      <rPr>
        <sz val="14"/>
        <color theme="1"/>
        <rFont val="Arial"/>
        <family val="2"/>
      </rPr>
      <t>he AAFs for unspecified liver disease were applied to oesophageal varices</t>
    </r>
  </si>
  <si>
    <r>
      <rPr>
        <b/>
        <vertAlign val="superscript"/>
        <sz val="18"/>
        <color theme="1"/>
        <rFont val="Calibri"/>
        <family val="2"/>
        <scheme val="minor"/>
      </rPr>
      <t>Ŧ</t>
    </r>
    <r>
      <rPr>
        <sz val="14"/>
        <color theme="1"/>
        <rFont val="Calibri"/>
        <family val="2"/>
        <scheme val="minor"/>
      </rPr>
      <t>The alcohol attributable patient number estimates for "other unintentonal injuries" and "event of undetermined intent" were based on AAFs from the GBD compare tool for 2016. These conditions were not included in the 2015 analysis</t>
    </r>
  </si>
  <si>
    <r>
      <t>Event of undetermined intent</t>
    </r>
    <r>
      <rPr>
        <vertAlign val="superscript"/>
        <sz val="16"/>
        <color theme="1"/>
        <rFont val="Arial"/>
        <family val="2"/>
      </rPr>
      <t>Ŧ</t>
    </r>
  </si>
  <si>
    <r>
      <t>Other unintentional injuries</t>
    </r>
    <r>
      <rPr>
        <vertAlign val="superscript"/>
        <sz val="16"/>
        <color theme="1"/>
        <rFont val="Arial"/>
        <family val="2"/>
      </rPr>
      <t>Ŧ</t>
    </r>
  </si>
  <si>
    <t xml:space="preserve">‡ </t>
  </si>
  <si>
    <r>
      <rPr>
        <b/>
        <vertAlign val="superscript"/>
        <sz val="16"/>
        <color theme="1"/>
        <rFont val="Calibri"/>
        <family val="2"/>
        <scheme val="minor"/>
      </rPr>
      <t>†</t>
    </r>
    <r>
      <rPr>
        <sz val="16"/>
        <color theme="1"/>
        <rFont val="Calibri"/>
        <family val="2"/>
        <scheme val="minor"/>
      </rPr>
      <t xml:space="preserve"> T</t>
    </r>
    <r>
      <rPr>
        <sz val="14"/>
        <color theme="1"/>
        <rFont val="Calibri"/>
        <family val="2"/>
        <scheme val="minor"/>
      </rPr>
      <t>he AAFs for unspecified liver disease were applied to oesophageal varices</t>
    </r>
  </si>
  <si>
    <t>In the Scottish Burden of Disease study we only assess burden of hypertensive heart disese which is a subcategory of hypertensive diseases</t>
  </si>
  <si>
    <t>Included in SBoD* study?</t>
  </si>
  <si>
    <t xml:space="preserve">* SBoD </t>
  </si>
  <si>
    <t>Scottish Burden of Disease, Injuries and Risk Factors study</t>
  </si>
  <si>
    <t>Hospital admissions, deaths and overall burden of disease attributable to alcohol consumption in Scotland in 2015</t>
  </si>
  <si>
    <t xml:space="preserve"> </t>
  </si>
  <si>
    <t xml:space="preserve">          </t>
  </si>
  <si>
    <t>Foetal alcohol syndrome (dysmorphic)</t>
  </si>
  <si>
    <t>Assault - morbidity</t>
  </si>
  <si>
    <t>7. Alcohol Attributable Fractions 2003</t>
  </si>
  <si>
    <t>3. Alcohol Attributable Fractions 2015</t>
  </si>
  <si>
    <t>Supplementary table 4</t>
  </si>
  <si>
    <t xml:space="preserve">URL: http://www.cph.org.uk/wp-content/uploads/2014/03/24892-ALCOHOL-FRACTIONS-REPORT-A4-singles-24.3.14.pdf </t>
  </si>
  <si>
    <r>
      <rPr>
        <b/>
        <sz val="14"/>
        <color theme="1"/>
        <rFont val="Arial"/>
        <family val="2"/>
      </rPr>
      <t>1. Injuries</t>
    </r>
    <r>
      <rPr>
        <sz val="14"/>
        <color theme="1"/>
        <rFont val="Arial"/>
        <family val="2"/>
      </rPr>
      <t xml:space="preserve"> - Direct estimates from The Global Burden of Disease 2015 for Scotland -accessed through the GBD compare tool (https://vizhub.healthdata.org/gbd-compare/) . </t>
    </r>
  </si>
  <si>
    <r>
      <rPr>
        <b/>
        <sz val="14"/>
        <color theme="1"/>
        <rFont val="Arial"/>
        <family val="2"/>
      </rPr>
      <t>2. GBD age bandings</t>
    </r>
    <r>
      <rPr>
        <sz val="14"/>
        <color theme="1"/>
        <rFont val="Arial"/>
        <family val="2"/>
      </rPr>
      <t xml:space="preserve"> do not match those used in this report therefore the have been matched as follows:</t>
    </r>
  </si>
  <si>
    <r>
      <rPr>
        <b/>
        <sz val="14"/>
        <color theme="1"/>
        <rFont val="Arial"/>
        <family val="2"/>
      </rPr>
      <t xml:space="preserve">3. </t>
    </r>
    <r>
      <rPr>
        <sz val="14"/>
        <color theme="1"/>
        <rFont val="Arial"/>
        <family val="2"/>
      </rPr>
      <t>Where no analysis was carried out for a particular sub-group this was recorded as "</t>
    </r>
    <r>
      <rPr>
        <sz val="16"/>
        <color theme="1"/>
        <rFont val="Arial"/>
        <family val="2"/>
      </rPr>
      <t>*</t>
    </r>
    <r>
      <rPr>
        <sz val="14"/>
        <color theme="1"/>
        <rFont val="Arial"/>
        <family val="2"/>
      </rPr>
      <t>"</t>
    </r>
  </si>
  <si>
    <r>
      <rPr>
        <b/>
        <vertAlign val="superscript"/>
        <sz val="14"/>
        <color theme="1"/>
        <rFont val="Arial"/>
        <family val="2"/>
      </rPr>
      <t>†</t>
    </r>
    <r>
      <rPr>
        <sz val="14"/>
        <color theme="1"/>
        <rFont val="Arial"/>
        <family val="2"/>
      </rPr>
      <t xml:space="preserve"> The AAFs for unspecified liver disease were applied to oesophageal varices</t>
    </r>
  </si>
  <si>
    <r>
      <rPr>
        <b/>
        <vertAlign val="superscript"/>
        <sz val="14"/>
        <color theme="1"/>
        <rFont val="Arial"/>
        <family val="2"/>
      </rPr>
      <t>††</t>
    </r>
    <r>
      <rPr>
        <b/>
        <sz val="14"/>
        <color theme="1"/>
        <rFont val="Arial"/>
        <family val="2"/>
      </rPr>
      <t>Low birthweight i</t>
    </r>
    <r>
      <rPr>
        <sz val="14"/>
        <color theme="1"/>
        <rFont val="Arial"/>
        <family val="2"/>
      </rPr>
      <t xml:space="preserve">s defined as those born &lt; 2500g.   Only includes live singleton births, all gestations.   Excludes home births and births at non-nhs hospitals. </t>
    </r>
  </si>
  <si>
    <r>
      <rPr>
        <b/>
        <vertAlign val="superscript"/>
        <sz val="14"/>
        <color theme="1"/>
        <rFont val="Arial"/>
        <family val="2"/>
      </rPr>
      <t>†††</t>
    </r>
    <r>
      <rPr>
        <vertAlign val="superscript"/>
        <sz val="14"/>
        <color theme="1"/>
        <rFont val="Arial"/>
        <family val="2"/>
      </rPr>
      <t xml:space="preserve">  </t>
    </r>
    <r>
      <rPr>
        <sz val="14"/>
        <color theme="1"/>
        <rFont val="Arial"/>
        <family val="2"/>
      </rPr>
      <t>V021-V029, V031-V039, V041-V049, V092, V093, V123-V129, V133-V139, V143-V149, V194-V196, V203-V209, V213-V219, V223-V229, V233-V239, V243-V249, V253-V259, V263-V269, V273-V279, V283-V289, V294-V299, V304-V309, V314-V319, V324-V329, V334-V339, V344-V349, V354-V359, V364-V369, V374-V379, V384-V389, V394-V399, V404-V409, V414-V419, V424-V429, V434-V439, V444-V449, V454-V459, V464-V469, V474-V479, V484-V489, V494-V499, V504-V509, V514-V519, V524-V529, V534-V539, V544-V549, V554-V559, V564-V569, V574-V579, V584-V589, V594-V599, V604-V609, V614-V619, V624-V629, V634-V639, V644-V649, V654-V659, V664-V669, V674-V679, V684-V689, V694-V699, V704-V709, V714-V719, V724-V729, V734-V739, V744-V749, V754-V759, V764-V769, V774-V779, V784-V789, V794-V799, V803-V805, V811, V821, V830-V833, V840-V843, V850-V853, V860-V863, V870-V878, V892</t>
    </r>
  </si>
  <si>
    <r>
      <rPr>
        <b/>
        <vertAlign val="superscript"/>
        <sz val="14"/>
        <color theme="1"/>
        <rFont val="Arial"/>
        <family val="2"/>
      </rPr>
      <t>‡</t>
    </r>
    <r>
      <rPr>
        <vertAlign val="superscript"/>
        <sz val="14"/>
        <color theme="1"/>
        <rFont val="Arial"/>
        <family val="2"/>
      </rPr>
      <t xml:space="preserve"> </t>
    </r>
    <r>
      <rPr>
        <sz val="14"/>
        <color theme="1"/>
        <rFont val="Arial"/>
        <family val="2"/>
      </rPr>
      <t>V01, V090, V091, V099, V100-V109, V110-V119, V120-122, V130-132, V140-V142, V150-V159, V160-V169, V170-V179, V180-V189, V191-V193, V20-V28: 0.1–0.2;V290-V293, V30-V38: 0.1–0.2; V390-V393, V40-V48: 0.1–0.2; V490-V493, V50-V58: 0.1–0.2; V590-V593, V60-V68: 0.1–0.2; V690-V693, V70-V78: 0.1–0.2; V790-V793, V800, V801, V806–V809, V810, V812–V819, V820, V822–V829, V834–V839, V844–V849, V854–V859, V864–V869, V879, V88, V890, V891, V893–V899, V90-V94,V95-V97, V98-V99, W20-W52, W75-W84, W85–W99, X10-X19, X20-X29, X30-X33, X50-X57, X58, X59, Y40-Y84 Y85, Y86, Y88, Y89</t>
    </r>
  </si>
  <si>
    <r>
      <rPr>
        <b/>
        <vertAlign val="superscript"/>
        <sz val="14"/>
        <color theme="1"/>
        <rFont val="Arial"/>
        <family val="2"/>
      </rPr>
      <t>Ŧ</t>
    </r>
    <r>
      <rPr>
        <sz val="14"/>
        <color theme="1"/>
        <rFont val="Arial"/>
        <family val="2"/>
      </rPr>
      <t>The AAF for "other unintentonal injuries" and "event of undetermined intent" was taken from the GBD compare tool for 2016. These conditions were not included in the 2015 GBD analysis</t>
    </r>
  </si>
  <si>
    <r>
      <rPr>
        <b/>
        <sz val="14"/>
        <color theme="1"/>
        <rFont val="Calibri"/>
        <family val="2"/>
        <scheme val="minor"/>
      </rPr>
      <t>1. Injuries</t>
    </r>
    <r>
      <rPr>
        <sz val="14"/>
        <color theme="1"/>
        <rFont val="Calibri"/>
        <family val="2"/>
        <scheme val="minor"/>
      </rPr>
      <t xml:space="preserve"> - Global Burden of Disase AAF estimates for 2003 were not available from the GBD compare tool and could not be calculated directly using the method used in this report due to limited data on occasions of binge drinking.</t>
    </r>
  </si>
  <si>
    <t xml:space="preserve">Patients admitted to hospital at least once in 2015 due to alcohol </t>
  </si>
  <si>
    <t>Neoplasm of colon and rectum</t>
  </si>
  <si>
    <t>Neoplasm of liver and hepatic bile ducts</t>
  </si>
  <si>
    <t>Epilepsy and status epilepticus</t>
  </si>
  <si>
    <r>
      <t xml:space="preserve">1. The number of patients admitted to hospital in 2015, </t>
    </r>
    <r>
      <rPr>
        <sz val="14"/>
        <color theme="1"/>
        <rFont val="Calibri"/>
        <family val="2"/>
        <scheme val="minor"/>
      </rPr>
      <t>defined here as the number of adults aged 16 years and over admitted to hospital at least once in 2015 for a condition that could be explained either wholly or partially by alcohol consumption</t>
    </r>
  </si>
  <si>
    <t>Revised estimates for 2003 based on the revised methods used for the 2015 estimates in this report.</t>
  </si>
  <si>
    <t>Data used in the calculation of Alcohol Attributable fractions, patients admitted to hospital due to alcohol, deaths due to alcohol and the burden of disease attributable to alcohol</t>
  </si>
  <si>
    <t xml:space="preserve">Alcohol Attributable Fractions by age and sex, 2015 </t>
  </si>
  <si>
    <t>Alcohol Attributable Fractions (chronic conditions) by age and sex, 2003</t>
  </si>
  <si>
    <t xml:space="preserve">The data presented below are in grams of alcohol consumption per day. This was estimated by taking the mean number of units consumed per week (from the Scottish Health Survey), </t>
  </si>
  <si>
    <t>multiplying by 8 (8 grams of alcohol = 1 unit) then dividing by 7 to get daily alcohol consumption in grams per day.</t>
  </si>
  <si>
    <t xml:space="preserve">For the remaining health conditions the reported RR function was used as a composite risk estimate to calculate a single Alcohol Attributable Fraction for both mortality and morbidity </t>
  </si>
  <si>
    <t>Subsumed within pancreatitis</t>
  </si>
  <si>
    <t>Is included in our Years of lLife Lost  (YLL) component of DALY but not Years Lived with Disability (YLD) Low numbers - will have minimal impact eg In 2009 report we reported 0 deaths/0 hospitalisations</t>
  </si>
  <si>
    <t>Age and sex-specific Alcohol Attributable Fractions for Scotland, 2003 (using revised method)</t>
  </si>
  <si>
    <t>2. Relative Risk (RR) functions</t>
  </si>
  <si>
    <t>Relative Risk (RR) functions</t>
  </si>
  <si>
    <t>Alcohol report disease categories and corresponding categories in the Scottish Burden of Disease, Injuries and Risk Factors study (SBoD)</t>
  </si>
  <si>
    <t>Relative Risk functions for each condition partially attributable to alcohol (charts)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</si>
</sst>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_ ;\-#,##0\ "/>
    <numFmt numFmtId="166" formatCode="\ 0;\-0;\-;@"/>
    <numFmt numFmtId="167" formatCode="\~0"/>
  </numFmts>
  <fonts count="44" x14ac:knownFonts="1">
    <font>
      <sz val="12"/>
      <color theme="1"/>
      <name val="Arial"/>
      <family val="2"/>
    </font>
    <font>
      <sz val="12"/>
      <color theme="1"/>
      <name val="Arial"/>
      <family val="2"/>
    </font>
    <font>
      <b/>
      <sz val="12"/>
      <color theme="1"/>
      <name val="Arial"/>
      <family val="2"/>
    </font>
    <font>
      <sz val="16"/>
      <color theme="1"/>
      <name val="Arial"/>
      <family val="2"/>
    </font>
    <font>
      <sz val="12"/>
      <name val="Arial"/>
      <family val="2"/>
    </font>
    <font>
      <b/>
      <sz val="20"/>
      <color theme="1"/>
      <name val="Arial"/>
      <family val="2"/>
    </font>
    <font>
      <b/>
      <sz val="16"/>
      <color theme="1"/>
      <name val="Arial"/>
      <family val="2"/>
    </font>
    <font>
      <u/>
      <sz val="12"/>
      <color theme="10"/>
      <name val="Arial"/>
      <family val="2"/>
    </font>
    <font>
      <b/>
      <sz val="24"/>
      <color theme="1"/>
      <name val="Arial"/>
      <family val="2"/>
    </font>
    <font>
      <sz val="24"/>
      <color theme="1"/>
      <name val="Arial"/>
      <family val="2"/>
    </font>
    <font>
      <vertAlign val="superscript"/>
      <sz val="16"/>
      <color theme="1"/>
      <name val="Arial"/>
      <family val="2"/>
    </font>
    <font>
      <b/>
      <sz val="14"/>
      <color theme="1"/>
      <name val="Calibri"/>
      <family val="2"/>
      <scheme val="minor"/>
    </font>
    <font>
      <sz val="14"/>
      <color theme="1"/>
      <name val="Calibri"/>
      <family val="2"/>
      <scheme val="minor"/>
    </font>
    <font>
      <b/>
      <vertAlign val="superscript"/>
      <sz val="12"/>
      <color theme="1"/>
      <name val="Arial"/>
      <family val="2"/>
    </font>
    <font>
      <vertAlign val="superscript"/>
      <sz val="12"/>
      <color theme="1"/>
      <name val="Arial"/>
      <family val="2"/>
    </font>
    <font>
      <sz val="11"/>
      <color theme="1"/>
      <name val="Calibri"/>
      <family val="2"/>
      <scheme val="minor"/>
    </font>
    <font>
      <b/>
      <sz val="12"/>
      <name val="Arial"/>
      <family val="2"/>
    </font>
    <font>
      <b/>
      <sz val="18"/>
      <name val="Arial"/>
      <family val="2"/>
    </font>
    <font>
      <b/>
      <sz val="16"/>
      <name val="Arial"/>
      <family val="2"/>
    </font>
    <font>
      <b/>
      <sz val="18"/>
      <color theme="1"/>
      <name val="Arial"/>
      <family val="2"/>
    </font>
    <font>
      <sz val="16"/>
      <name val="Arial"/>
      <family val="2"/>
    </font>
    <font>
      <sz val="12"/>
      <color rgb="FFFF0000"/>
      <name val="Arial"/>
      <family val="2"/>
    </font>
    <font>
      <sz val="14"/>
      <color theme="1"/>
      <name val="Arial"/>
      <family val="2"/>
    </font>
    <font>
      <sz val="18"/>
      <name val="Arial"/>
      <family val="2"/>
    </font>
    <font>
      <b/>
      <vertAlign val="superscript"/>
      <sz val="24"/>
      <color theme="1"/>
      <name val="Arial"/>
      <family val="2"/>
    </font>
    <font>
      <b/>
      <sz val="12"/>
      <color theme="1"/>
      <name val="Calibri"/>
      <family val="2"/>
      <scheme val="minor"/>
    </font>
    <font>
      <sz val="12"/>
      <color theme="1"/>
      <name val="Calibri"/>
      <family val="2"/>
      <scheme val="minor"/>
    </font>
    <font>
      <b/>
      <vertAlign val="superscript"/>
      <sz val="12"/>
      <color theme="1"/>
      <name val="Calibri"/>
      <family val="2"/>
      <scheme val="minor"/>
    </font>
    <font>
      <vertAlign val="superscript"/>
      <sz val="12"/>
      <color theme="1"/>
      <name val="Calibri"/>
      <family val="2"/>
      <scheme val="minor"/>
    </font>
    <font>
      <b/>
      <sz val="14"/>
      <color theme="1"/>
      <name val="Arial"/>
      <family val="2"/>
    </font>
    <font>
      <b/>
      <vertAlign val="superscript"/>
      <sz val="14"/>
      <color theme="1"/>
      <name val="Arial"/>
      <family val="2"/>
    </font>
    <font>
      <vertAlign val="superscript"/>
      <sz val="20"/>
      <color theme="1"/>
      <name val="Arial"/>
      <family val="2"/>
    </font>
    <font>
      <b/>
      <sz val="16"/>
      <color theme="1"/>
      <name val="Calibri"/>
      <family val="2"/>
      <scheme val="minor"/>
    </font>
    <font>
      <b/>
      <vertAlign val="superscript"/>
      <sz val="16"/>
      <color theme="1"/>
      <name val="Calibri"/>
      <family val="2"/>
      <scheme val="minor"/>
    </font>
    <font>
      <sz val="16"/>
      <color theme="1"/>
      <name val="Calibri"/>
      <family val="2"/>
      <scheme val="minor"/>
    </font>
    <font>
      <vertAlign val="superscript"/>
      <sz val="16"/>
      <color theme="1"/>
      <name val="Calibri"/>
      <family val="2"/>
      <scheme val="minor"/>
    </font>
    <font>
      <vertAlign val="superscript"/>
      <sz val="14"/>
      <color theme="1"/>
      <name val="Calibri"/>
      <family val="2"/>
      <scheme val="minor"/>
    </font>
    <font>
      <b/>
      <vertAlign val="superscript"/>
      <sz val="14"/>
      <color theme="1"/>
      <name val="Calibri"/>
      <family val="2"/>
      <scheme val="minor"/>
    </font>
    <font>
      <b/>
      <vertAlign val="superscript"/>
      <sz val="18"/>
      <color theme="1"/>
      <name val="Calibri"/>
      <family val="2"/>
      <scheme val="minor"/>
    </font>
    <font>
      <b/>
      <sz val="18"/>
      <color rgb="FF00B050"/>
      <name val="Arial"/>
      <family val="2"/>
    </font>
    <font>
      <u/>
      <sz val="14"/>
      <color theme="10"/>
      <name val="Arial"/>
      <family val="2"/>
    </font>
    <font>
      <b/>
      <sz val="16"/>
      <color rgb="FFFF0000"/>
      <name val="Arial"/>
      <family val="2"/>
    </font>
    <font>
      <sz val="20"/>
      <color theme="1"/>
      <name val="Arial"/>
      <family val="2"/>
    </font>
    <font>
      <vertAlign val="superscript"/>
      <sz val="14"/>
      <color theme="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0.14996795556505021"/>
        <bgColor indexed="64"/>
      </patternFill>
    </fill>
  </fills>
  <borders count="31">
    <border>
      <left/>
      <right/>
      <top/>
      <bottom/>
      <diagonal/>
    </border>
    <border>
      <left/>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theme="0" tint="-0.499984740745262"/>
      </bottom>
      <diagonal/>
    </border>
    <border>
      <left/>
      <right/>
      <top/>
      <bottom style="thin">
        <color theme="0" tint="-0.499984740745262"/>
      </bottom>
      <diagonal/>
    </border>
    <border>
      <left/>
      <right style="thin">
        <color auto="1"/>
      </right>
      <top/>
      <bottom style="thin">
        <color theme="0" tint="-0.499984740745262"/>
      </bottom>
      <diagonal/>
    </border>
    <border>
      <left/>
      <right/>
      <top style="thin">
        <color theme="0" tint="-0.499984740745262"/>
      </top>
      <bottom style="thin">
        <color theme="0" tint="-0.499984740745262"/>
      </bottom>
      <diagonal/>
    </border>
    <border>
      <left style="thin">
        <color auto="1"/>
      </left>
      <right/>
      <top style="thin">
        <color theme="0" tint="-0.499984740745262"/>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top style="thin">
        <color theme="0" tint="-0.499984740745262"/>
      </top>
      <bottom/>
      <diagonal/>
    </border>
    <border>
      <left/>
      <right style="thin">
        <color theme="1"/>
      </right>
      <top style="thin">
        <color theme="0" tint="-0.499984740745262"/>
      </top>
      <bottom/>
      <diagonal/>
    </border>
    <border>
      <left/>
      <right style="thin">
        <color theme="1"/>
      </right>
      <top/>
      <bottom/>
      <diagonal/>
    </border>
    <border>
      <left/>
      <right style="thin">
        <color theme="1"/>
      </right>
      <top style="thin">
        <color auto="1"/>
      </top>
      <bottom style="thin">
        <color auto="1"/>
      </bottom>
      <diagonal/>
    </border>
    <border>
      <left/>
      <right/>
      <top style="thin">
        <color theme="0" tint="-0.499984740745262"/>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s>
  <cellStyleXfs count="4">
    <xf numFmtId="0" fontId="0" fillId="0" borderId="0"/>
    <xf numFmtId="0" fontId="7" fillId="0" borderId="0" applyNumberFormat="0" applyFill="0" applyBorder="0" applyAlignment="0" applyProtection="0"/>
    <xf numFmtId="0" fontId="15" fillId="0" borderId="0"/>
    <xf numFmtId="9" fontId="15" fillId="0" borderId="0" applyFont="0" applyFill="0" applyBorder="0" applyAlignment="0" applyProtection="0"/>
  </cellStyleXfs>
  <cellXfs count="319">
    <xf numFmtId="0" fontId="0" fillId="0" borderId="0" xfId="0"/>
    <xf numFmtId="0" fontId="5" fillId="0" borderId="0" xfId="0" applyFont="1"/>
    <xf numFmtId="0" fontId="2" fillId="0" borderId="0" xfId="0" applyFont="1"/>
    <xf numFmtId="0" fontId="9" fillId="0" borderId="1" xfId="0" applyFont="1" applyBorder="1"/>
    <xf numFmtId="0" fontId="6" fillId="2" borderId="2" xfId="0" applyFont="1" applyFill="1" applyBorder="1"/>
    <xf numFmtId="0" fontId="3" fillId="5" borderId="2" xfId="0" applyFont="1" applyFill="1" applyBorder="1"/>
    <xf numFmtId="0" fontId="3" fillId="0" borderId="7" xfId="0" applyFont="1" applyFill="1" applyBorder="1" applyAlignment="1">
      <alignment horizontal="left"/>
    </xf>
    <xf numFmtId="0" fontId="3" fillId="0" borderId="2" xfId="0" applyFont="1" applyFill="1" applyBorder="1"/>
    <xf numFmtId="0" fontId="3" fillId="0" borderId="7" xfId="0" applyFont="1" applyFill="1" applyBorder="1"/>
    <xf numFmtId="2" fontId="3" fillId="0" borderId="0" xfId="0" applyNumberFormat="1" applyFont="1" applyBorder="1" applyAlignment="1">
      <alignment horizontal="center"/>
    </xf>
    <xf numFmtId="2" fontId="6" fillId="0" borderId="0" xfId="0" applyNumberFormat="1" applyFont="1" applyFill="1" applyBorder="1" applyAlignment="1">
      <alignment horizontal="center"/>
    </xf>
    <xf numFmtId="2" fontId="3" fillId="0" borderId="2" xfId="0" applyNumberFormat="1" applyFont="1" applyBorder="1" applyAlignment="1">
      <alignment horizontal="center"/>
    </xf>
    <xf numFmtId="2" fontId="6" fillId="0" borderId="6" xfId="0" applyNumberFormat="1" applyFont="1" applyBorder="1" applyAlignment="1">
      <alignment horizontal="center"/>
    </xf>
    <xf numFmtId="2" fontId="6" fillId="0" borderId="0" xfId="0" applyNumberFormat="1" applyFont="1" applyBorder="1" applyAlignment="1">
      <alignment horizontal="center"/>
    </xf>
    <xf numFmtId="2" fontId="3" fillId="5" borderId="0" xfId="0" applyNumberFormat="1" applyFont="1" applyFill="1" applyBorder="1" applyAlignment="1">
      <alignment horizontal="center"/>
    </xf>
    <xf numFmtId="2" fontId="6" fillId="5" borderId="0" xfId="0" applyNumberFormat="1" applyFont="1" applyFill="1" applyBorder="1" applyAlignment="1">
      <alignment horizontal="center"/>
    </xf>
    <xf numFmtId="2" fontId="3" fillId="5" borderId="2" xfId="0" applyNumberFormat="1" applyFont="1" applyFill="1" applyBorder="1" applyAlignment="1">
      <alignment horizontal="center"/>
    </xf>
    <xf numFmtId="2" fontId="6" fillId="5" borderId="6" xfId="0" applyNumberFormat="1" applyFont="1" applyFill="1" applyBorder="1" applyAlignment="1">
      <alignment horizontal="center"/>
    </xf>
    <xf numFmtId="0" fontId="10" fillId="0" borderId="7" xfId="0" applyFont="1" applyFill="1" applyBorder="1"/>
    <xf numFmtId="2" fontId="3" fillId="0" borderId="2" xfId="0" applyNumberFormat="1" applyFont="1" applyFill="1" applyBorder="1" applyAlignment="1">
      <alignment horizontal="center"/>
    </xf>
    <xf numFmtId="2" fontId="3" fillId="0" borderId="0" xfId="0" applyNumberFormat="1" applyFont="1" applyFill="1" applyBorder="1" applyAlignment="1">
      <alignment horizontal="center"/>
    </xf>
    <xf numFmtId="2" fontId="3" fillId="0" borderId="0" xfId="0" applyNumberFormat="1" applyFont="1" applyBorder="1" applyAlignment="1">
      <alignment horizontal="center" vertical="center"/>
    </xf>
    <xf numFmtId="2" fontId="6" fillId="0" borderId="0" xfId="0" applyNumberFormat="1" applyFont="1" applyFill="1" applyBorder="1" applyAlignment="1">
      <alignment horizontal="center" vertical="center"/>
    </xf>
    <xf numFmtId="2" fontId="3" fillId="0" borderId="2" xfId="0" applyNumberFormat="1" applyFont="1" applyBorder="1" applyAlignment="1">
      <alignment horizontal="center" vertical="center"/>
    </xf>
    <xf numFmtId="2" fontId="6" fillId="0" borderId="6" xfId="0" applyNumberFormat="1" applyFont="1" applyBorder="1" applyAlignment="1">
      <alignment horizontal="center" vertical="center"/>
    </xf>
    <xf numFmtId="0" fontId="3" fillId="0" borderId="11" xfId="0" applyFont="1" applyFill="1" applyBorder="1"/>
    <xf numFmtId="0" fontId="3" fillId="0" borderId="12" xfId="0" applyFont="1" applyFill="1" applyBorder="1"/>
    <xf numFmtId="2" fontId="3" fillId="0" borderId="1" xfId="0" applyNumberFormat="1" applyFont="1" applyBorder="1" applyAlignment="1">
      <alignment horizontal="center" vertical="center"/>
    </xf>
    <xf numFmtId="2" fontId="6" fillId="0" borderId="1" xfId="0" applyNumberFormat="1" applyFont="1" applyFill="1" applyBorder="1" applyAlignment="1">
      <alignment horizontal="center" vertical="center"/>
    </xf>
    <xf numFmtId="2" fontId="3" fillId="0" borderId="11" xfId="0" applyNumberFormat="1" applyFont="1" applyBorder="1" applyAlignment="1">
      <alignment horizontal="center" vertical="center"/>
    </xf>
    <xf numFmtId="2" fontId="6" fillId="0" borderId="13" xfId="0" applyNumberFormat="1" applyFont="1" applyBorder="1" applyAlignment="1">
      <alignment horizontal="center" vertical="center"/>
    </xf>
    <xf numFmtId="0" fontId="0" fillId="0" borderId="2" xfId="0" applyFont="1" applyFill="1" applyBorder="1"/>
    <xf numFmtId="0" fontId="0" fillId="5" borderId="15" xfId="0" applyFont="1" applyFill="1" applyBorder="1"/>
    <xf numFmtId="0" fontId="0" fillId="0" borderId="15" xfId="0" applyBorder="1"/>
    <xf numFmtId="0" fontId="0" fillId="0" borderId="15" xfId="0" applyFont="1" applyFill="1" applyBorder="1"/>
    <xf numFmtId="0" fontId="0" fillId="0" borderId="15" xfId="0" applyBorder="1" applyAlignment="1">
      <alignment wrapText="1"/>
    </xf>
    <xf numFmtId="0" fontId="0" fillId="0" borderId="15" xfId="0" applyFont="1" applyBorder="1"/>
    <xf numFmtId="0" fontId="0" fillId="0" borderId="10" xfId="0" applyBorder="1"/>
    <xf numFmtId="0" fontId="4" fillId="0" borderId="8" xfId="0" applyFont="1" applyBorder="1"/>
    <xf numFmtId="0" fontId="0" fillId="0" borderId="8" xfId="0" applyFont="1" applyBorder="1"/>
    <xf numFmtId="0" fontId="6" fillId="4" borderId="8" xfId="0" applyFont="1" applyFill="1" applyBorder="1" applyAlignment="1">
      <alignment vertical="center"/>
    </xf>
    <xf numFmtId="0" fontId="6" fillId="4" borderId="9" xfId="0" applyFont="1" applyFill="1" applyBorder="1" applyAlignment="1">
      <alignment vertical="center"/>
    </xf>
    <xf numFmtId="0" fontId="6" fillId="4" borderId="10" xfId="0" applyFont="1" applyFill="1" applyBorder="1" applyAlignment="1">
      <alignment vertical="center"/>
    </xf>
    <xf numFmtId="0" fontId="6" fillId="6" borderId="8" xfId="0" applyFont="1" applyFill="1" applyBorder="1" applyAlignment="1">
      <alignment vertical="center"/>
    </xf>
    <xf numFmtId="0" fontId="6" fillId="6" borderId="9" xfId="0" applyFont="1" applyFill="1" applyBorder="1" applyAlignment="1">
      <alignment vertical="center"/>
    </xf>
    <xf numFmtId="0" fontId="6" fillId="6" borderId="10" xfId="0" applyFont="1" applyFill="1" applyBorder="1" applyAlignment="1">
      <alignment vertical="center"/>
    </xf>
    <xf numFmtId="0" fontId="6" fillId="3" borderId="8" xfId="0" applyFont="1" applyFill="1" applyBorder="1" applyAlignment="1">
      <alignment vertical="center"/>
    </xf>
    <xf numFmtId="0" fontId="6" fillId="3" borderId="9" xfId="0" applyFont="1" applyFill="1" applyBorder="1" applyAlignment="1">
      <alignment vertical="center"/>
    </xf>
    <xf numFmtId="0" fontId="6" fillId="3" borderId="10" xfId="0" applyFont="1" applyFill="1" applyBorder="1" applyAlignment="1">
      <alignment vertical="center"/>
    </xf>
    <xf numFmtId="0" fontId="6" fillId="2" borderId="3"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6" fillId="2" borderId="10" xfId="0" applyFont="1" applyFill="1" applyBorder="1" applyAlignment="1">
      <alignment horizontal="center" wrapText="1"/>
    </xf>
    <xf numFmtId="0" fontId="6" fillId="3" borderId="11" xfId="0" applyFont="1" applyFill="1" applyBorder="1" applyAlignment="1">
      <alignment horizontal="center" wrapText="1"/>
    </xf>
    <xf numFmtId="0" fontId="6" fillId="3" borderId="0" xfId="0" applyFont="1" applyFill="1" applyBorder="1" applyAlignment="1">
      <alignment horizontal="center" wrapText="1"/>
    </xf>
    <xf numFmtId="0" fontId="6" fillId="3" borderId="6" xfId="0" applyFont="1" applyFill="1" applyBorder="1" applyAlignment="1">
      <alignment horizontal="center" wrapText="1"/>
    </xf>
    <xf numFmtId="2" fontId="3" fillId="5" borderId="0" xfId="0" applyNumberFormat="1" applyFont="1" applyFill="1" applyBorder="1" applyAlignment="1">
      <alignment horizontal="center" vertical="center"/>
    </xf>
    <xf numFmtId="2" fontId="3" fillId="5" borderId="14" xfId="0" applyNumberFormat="1" applyFont="1" applyFill="1" applyBorder="1" applyAlignment="1">
      <alignment horizontal="center" vertical="center"/>
    </xf>
    <xf numFmtId="2" fontId="3" fillId="5" borderId="6" xfId="0" applyNumberFormat="1" applyFont="1" applyFill="1" applyBorder="1" applyAlignment="1">
      <alignment horizontal="center" vertical="center"/>
    </xf>
    <xf numFmtId="2" fontId="3" fillId="5" borderId="13" xfId="0" applyNumberFormat="1" applyFont="1" applyFill="1" applyBorder="1" applyAlignment="1">
      <alignment horizontal="center" vertical="center"/>
    </xf>
    <xf numFmtId="2" fontId="3" fillId="5" borderId="4" xfId="0" applyNumberFormat="1" applyFont="1" applyFill="1" applyBorder="1" applyAlignment="1">
      <alignment horizontal="center" vertical="center"/>
    </xf>
    <xf numFmtId="2" fontId="3" fillId="5" borderId="2" xfId="0" applyNumberFormat="1" applyFont="1" applyFill="1" applyBorder="1" applyAlignment="1">
      <alignment horizontal="center" vertical="center"/>
    </xf>
    <xf numFmtId="2" fontId="3" fillId="5" borderId="11" xfId="0" applyNumberFormat="1" applyFont="1" applyFill="1" applyBorder="1" applyAlignment="1">
      <alignment horizontal="center" vertical="center"/>
    </xf>
    <xf numFmtId="0" fontId="2" fillId="10" borderId="15" xfId="0" applyFont="1" applyFill="1" applyBorder="1"/>
    <xf numFmtId="0" fontId="3" fillId="5" borderId="7" xfId="0" applyFont="1" applyFill="1" applyBorder="1" applyAlignment="1">
      <alignment horizontal="left"/>
    </xf>
    <xf numFmtId="165" fontId="20" fillId="5" borderId="0" xfId="0" applyNumberFormat="1" applyFont="1" applyFill="1" applyBorder="1" applyAlignment="1">
      <alignment horizontal="right" vertical="center"/>
    </xf>
    <xf numFmtId="165" fontId="18" fillId="5" borderId="0" xfId="0" applyNumberFormat="1" applyFont="1" applyFill="1" applyBorder="1" applyAlignment="1">
      <alignment horizontal="right" vertical="center"/>
    </xf>
    <xf numFmtId="165" fontId="20" fillId="5" borderId="4" xfId="0" applyNumberFormat="1" applyFont="1" applyFill="1" applyBorder="1" applyAlignment="1">
      <alignment horizontal="right" vertical="center"/>
    </xf>
    <xf numFmtId="165" fontId="20" fillId="5" borderId="5" xfId="0" applyNumberFormat="1" applyFont="1" applyFill="1" applyBorder="1" applyAlignment="1">
      <alignment horizontal="right" vertical="center"/>
    </xf>
    <xf numFmtId="165" fontId="18" fillId="5" borderId="14" xfId="0" applyNumberFormat="1" applyFont="1" applyFill="1" applyBorder="1" applyAlignment="1">
      <alignment horizontal="right" vertical="center"/>
    </xf>
    <xf numFmtId="165" fontId="20" fillId="5" borderId="2" xfId="0" applyNumberFormat="1" applyFont="1" applyFill="1" applyBorder="1" applyAlignment="1">
      <alignment horizontal="right" vertical="center"/>
    </xf>
    <xf numFmtId="165" fontId="18" fillId="5" borderId="6" xfId="0" applyNumberFormat="1" applyFont="1" applyFill="1" applyBorder="1" applyAlignment="1">
      <alignment horizontal="right" vertical="center"/>
    </xf>
    <xf numFmtId="165" fontId="20" fillId="5" borderId="11" xfId="0" applyNumberFormat="1" applyFont="1" applyFill="1" applyBorder="1" applyAlignment="1">
      <alignment horizontal="right" vertical="center"/>
    </xf>
    <xf numFmtId="165" fontId="20" fillId="5" borderId="1" xfId="0" applyNumberFormat="1" applyFont="1" applyFill="1" applyBorder="1" applyAlignment="1">
      <alignment horizontal="right" vertical="center"/>
    </xf>
    <xf numFmtId="165" fontId="18" fillId="5" borderId="13" xfId="0" applyNumberFormat="1" applyFont="1" applyFill="1" applyBorder="1" applyAlignment="1">
      <alignment horizontal="right" vertical="center"/>
    </xf>
    <xf numFmtId="0" fontId="3" fillId="0" borderId="2" xfId="0" applyFont="1" applyBorder="1"/>
    <xf numFmtId="0" fontId="3" fillId="5" borderId="7" xfId="0" applyFont="1" applyFill="1" applyBorder="1"/>
    <xf numFmtId="3" fontId="3" fillId="5" borderId="2" xfId="0" applyNumberFormat="1" applyFont="1" applyFill="1" applyBorder="1" applyAlignment="1">
      <alignment horizontal="right"/>
    </xf>
    <xf numFmtId="3" fontId="3" fillId="5" borderId="0" xfId="0" applyNumberFormat="1" applyFont="1" applyFill="1" applyBorder="1" applyAlignment="1">
      <alignment horizontal="right"/>
    </xf>
    <xf numFmtId="3" fontId="6" fillId="5" borderId="19" xfId="0" applyNumberFormat="1" applyFont="1" applyFill="1" applyBorder="1" applyAlignment="1">
      <alignment horizontal="right"/>
    </xf>
    <xf numFmtId="3" fontId="3" fillId="5" borderId="20" xfId="0" applyNumberFormat="1" applyFont="1" applyFill="1" applyBorder="1" applyAlignment="1">
      <alignment horizontal="right"/>
    </xf>
    <xf numFmtId="3" fontId="6" fillId="5" borderId="6" xfId="0" applyNumberFormat="1" applyFont="1" applyFill="1" applyBorder="1" applyAlignment="1">
      <alignment horizontal="right"/>
    </xf>
    <xf numFmtId="166" fontId="3" fillId="5" borderId="0" xfId="0" applyNumberFormat="1" applyFont="1" applyFill="1" applyBorder="1" applyAlignment="1">
      <alignment horizontal="right"/>
    </xf>
    <xf numFmtId="166" fontId="6" fillId="5" borderId="0" xfId="0" applyNumberFormat="1" applyFont="1" applyFill="1" applyBorder="1" applyAlignment="1">
      <alignment horizontal="right"/>
    </xf>
    <xf numFmtId="166" fontId="3" fillId="5" borderId="22" xfId="0" applyNumberFormat="1" applyFont="1" applyFill="1" applyBorder="1" applyAlignment="1">
      <alignment horizontal="right"/>
    </xf>
    <xf numFmtId="166" fontId="6" fillId="5" borderId="6" xfId="0" applyNumberFormat="1" applyFont="1" applyFill="1" applyBorder="1" applyAlignment="1">
      <alignment horizontal="right"/>
    </xf>
    <xf numFmtId="166" fontId="3" fillId="5" borderId="2" xfId="0" applyNumberFormat="1" applyFont="1" applyFill="1" applyBorder="1" applyAlignment="1">
      <alignment horizontal="right"/>
    </xf>
    <xf numFmtId="166" fontId="3" fillId="5" borderId="16" xfId="0" applyNumberFormat="1" applyFont="1" applyFill="1" applyBorder="1" applyAlignment="1">
      <alignment horizontal="right"/>
    </xf>
    <xf numFmtId="3" fontId="6" fillId="5" borderId="0" xfId="0" applyNumberFormat="1" applyFont="1" applyFill="1" applyBorder="1" applyAlignment="1">
      <alignment horizontal="right"/>
    </xf>
    <xf numFmtId="3" fontId="3" fillId="5" borderId="22" xfId="0" applyNumberFormat="1" applyFont="1" applyFill="1" applyBorder="1" applyAlignment="1">
      <alignment horizontal="right"/>
    </xf>
    <xf numFmtId="1" fontId="6" fillId="5" borderId="0" xfId="0" applyNumberFormat="1" applyFont="1" applyFill="1" applyBorder="1" applyAlignment="1">
      <alignment horizontal="right"/>
    </xf>
    <xf numFmtId="1" fontId="3" fillId="5" borderId="0" xfId="0" applyNumberFormat="1" applyFont="1" applyFill="1" applyBorder="1" applyAlignment="1">
      <alignment horizontal="right"/>
    </xf>
    <xf numFmtId="1" fontId="6" fillId="5" borderId="6" xfId="0" applyNumberFormat="1" applyFont="1" applyFill="1" applyBorder="1" applyAlignment="1">
      <alignment horizontal="right"/>
    </xf>
    <xf numFmtId="3" fontId="3" fillId="5" borderId="16" xfId="0" applyNumberFormat="1" applyFont="1" applyFill="1" applyBorder="1" applyAlignment="1">
      <alignment horizontal="right"/>
    </xf>
    <xf numFmtId="0" fontId="10" fillId="5" borderId="7" xfId="0" applyFont="1" applyFill="1" applyBorder="1"/>
    <xf numFmtId="3" fontId="6" fillId="5" borderId="23" xfId="0" applyNumberFormat="1" applyFont="1" applyFill="1" applyBorder="1" applyAlignment="1">
      <alignment horizontal="right"/>
    </xf>
    <xf numFmtId="3" fontId="6" fillId="5" borderId="24" xfId="0" applyNumberFormat="1" applyFont="1" applyFill="1" applyBorder="1" applyAlignment="1">
      <alignment horizontal="right"/>
    </xf>
    <xf numFmtId="0" fontId="3" fillId="0" borderId="11" xfId="0" applyFont="1" applyBorder="1"/>
    <xf numFmtId="0" fontId="3" fillId="5" borderId="12" xfId="0" applyFont="1" applyFill="1" applyBorder="1"/>
    <xf numFmtId="3" fontId="18" fillId="6" borderId="8" xfId="0" applyNumberFormat="1" applyFont="1" applyFill="1" applyBorder="1" applyAlignment="1">
      <alignment horizontal="right" vertical="center"/>
    </xf>
    <xf numFmtId="3" fontId="18" fillId="6" borderId="9" xfId="0" applyNumberFormat="1" applyFont="1" applyFill="1" applyBorder="1" applyAlignment="1">
      <alignment horizontal="right" vertical="center"/>
    </xf>
    <xf numFmtId="3" fontId="18" fillId="6" borderId="25" xfId="0" applyNumberFormat="1" applyFont="1" applyFill="1" applyBorder="1" applyAlignment="1">
      <alignment horizontal="right" vertical="center"/>
    </xf>
    <xf numFmtId="0" fontId="1" fillId="0" borderId="0" xfId="0" applyFont="1"/>
    <xf numFmtId="1" fontId="1" fillId="0" borderId="0" xfId="0" applyNumberFormat="1" applyFont="1"/>
    <xf numFmtId="3" fontId="0" fillId="0" borderId="0" xfId="0" applyNumberFormat="1" applyFont="1"/>
    <xf numFmtId="0" fontId="6" fillId="6" borderId="10" xfId="0" applyFont="1" applyFill="1" applyBorder="1" applyAlignment="1">
      <alignment horizontal="right" vertical="center"/>
    </xf>
    <xf numFmtId="0" fontId="6" fillId="2" borderId="4" xfId="0" applyNumberFormat="1" applyFont="1" applyFill="1" applyBorder="1" applyAlignment="1">
      <alignment horizontal="center" wrapText="1"/>
    </xf>
    <xf numFmtId="0" fontId="6" fillId="2" borderId="5" xfId="0" applyNumberFormat="1" applyFont="1" applyFill="1" applyBorder="1" applyAlignment="1">
      <alignment horizontal="center" wrapText="1"/>
    </xf>
    <xf numFmtId="0" fontId="6" fillId="2" borderId="3" xfId="0" applyFont="1" applyFill="1" applyBorder="1" applyAlignment="1">
      <alignment wrapText="1"/>
    </xf>
    <xf numFmtId="0" fontId="6" fillId="3" borderId="4" xfId="0" applyFont="1" applyFill="1" applyBorder="1" applyAlignment="1">
      <alignment horizont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right" vertical="center" wrapText="1"/>
    </xf>
    <xf numFmtId="0" fontId="6" fillId="3" borderId="16" xfId="0" applyFont="1" applyFill="1" applyBorder="1" applyAlignment="1">
      <alignment vertical="center"/>
    </xf>
    <xf numFmtId="0" fontId="6" fillId="3" borderId="17" xfId="0" applyFont="1" applyFill="1" applyBorder="1" applyAlignment="1">
      <alignment vertical="center"/>
    </xf>
    <xf numFmtId="0" fontId="6" fillId="3" borderId="18" xfId="0" applyFont="1" applyFill="1" applyBorder="1" applyAlignment="1">
      <alignment vertical="center"/>
    </xf>
    <xf numFmtId="0" fontId="6" fillId="3" borderId="20" xfId="0" applyFont="1" applyFill="1" applyBorder="1" applyAlignment="1">
      <alignment vertical="center"/>
    </xf>
    <xf numFmtId="0" fontId="6" fillId="3" borderId="19" xfId="0" applyFont="1" applyFill="1" applyBorder="1" applyAlignment="1">
      <alignment vertical="center"/>
    </xf>
    <xf numFmtId="0" fontId="6" fillId="3" borderId="21" xfId="0" applyFont="1" applyFill="1" applyBorder="1" applyAlignment="1">
      <alignment vertical="center"/>
    </xf>
    <xf numFmtId="3" fontId="6" fillId="3" borderId="20" xfId="0" applyNumberFormat="1" applyFont="1" applyFill="1" applyBorder="1" applyAlignment="1">
      <alignment vertical="center"/>
    </xf>
    <xf numFmtId="3" fontId="6" fillId="3" borderId="19" xfId="0" applyNumberFormat="1" applyFont="1" applyFill="1" applyBorder="1" applyAlignment="1">
      <alignment vertical="center"/>
    </xf>
    <xf numFmtId="3" fontId="6" fillId="3" borderId="21" xfId="0" applyNumberFormat="1" applyFont="1" applyFill="1" applyBorder="1" applyAlignment="1">
      <alignment vertical="center"/>
    </xf>
    <xf numFmtId="0" fontId="6" fillId="6" borderId="4" xfId="0" applyFont="1" applyFill="1" applyBorder="1" applyAlignment="1">
      <alignment vertical="center"/>
    </xf>
    <xf numFmtId="0" fontId="6" fillId="6" borderId="5" xfId="0" applyFont="1" applyFill="1" applyBorder="1" applyAlignment="1">
      <alignment vertical="center"/>
    </xf>
    <xf numFmtId="0" fontId="6" fillId="6" borderId="14" xfId="0" applyFont="1" applyFill="1" applyBorder="1" applyAlignment="1">
      <alignment vertical="center"/>
    </xf>
    <xf numFmtId="3" fontId="6" fillId="5" borderId="26" xfId="0" applyNumberFormat="1" applyFont="1" applyFill="1" applyBorder="1" applyAlignment="1">
      <alignment horizontal="right"/>
    </xf>
    <xf numFmtId="3" fontId="6" fillId="5" borderId="1" xfId="0" applyNumberFormat="1" applyFont="1" applyFill="1" applyBorder="1" applyAlignment="1">
      <alignment horizontal="right"/>
    </xf>
    <xf numFmtId="1" fontId="3" fillId="5" borderId="20" xfId="0" applyNumberFormat="1" applyFont="1" applyFill="1" applyBorder="1" applyAlignment="1">
      <alignment horizontal="right"/>
    </xf>
    <xf numFmtId="0" fontId="6" fillId="2" borderId="7" xfId="0" applyFont="1" applyFill="1" applyBorder="1" applyAlignment="1">
      <alignment wrapText="1"/>
    </xf>
    <xf numFmtId="3" fontId="18" fillId="6" borderId="10" xfId="0" applyNumberFormat="1" applyFont="1" applyFill="1" applyBorder="1" applyAlignment="1">
      <alignment horizontal="right" vertical="center"/>
    </xf>
    <xf numFmtId="3" fontId="0" fillId="0" borderId="0" xfId="0" applyNumberFormat="1"/>
    <xf numFmtId="0" fontId="8" fillId="0" borderId="0" xfId="0" applyFont="1" applyBorder="1" applyAlignment="1"/>
    <xf numFmtId="0" fontId="12" fillId="0" borderId="2" xfId="0" applyFont="1" applyFill="1" applyBorder="1"/>
    <xf numFmtId="0" fontId="12" fillId="0" borderId="0" xfId="0" applyFont="1" applyFill="1" applyBorder="1"/>
    <xf numFmtId="0" fontId="0" fillId="0" borderId="0" xfId="0" applyFont="1" applyFill="1" applyBorder="1"/>
    <xf numFmtId="0" fontId="14" fillId="0" borderId="0" xfId="0" applyFont="1" applyFill="1" applyBorder="1" applyAlignment="1">
      <alignment vertical="top" wrapText="1"/>
    </xf>
    <xf numFmtId="0" fontId="14" fillId="0" borderId="0" xfId="0" applyFont="1" applyFill="1" applyBorder="1" applyAlignment="1">
      <alignment wrapText="1"/>
    </xf>
    <xf numFmtId="0" fontId="2" fillId="0" borderId="0" xfId="0" applyFont="1" applyFill="1" applyBorder="1" applyAlignment="1">
      <alignment wrapText="1"/>
    </xf>
    <xf numFmtId="0" fontId="14" fillId="0" borderId="0" xfId="0" applyFont="1" applyFill="1" applyBorder="1" applyAlignment="1">
      <alignment vertical="center" wrapText="1"/>
    </xf>
    <xf numFmtId="3" fontId="6" fillId="3" borderId="8" xfId="0" applyNumberFormat="1" applyFont="1" applyFill="1" applyBorder="1" applyAlignment="1">
      <alignment vertical="center"/>
    </xf>
    <xf numFmtId="3" fontId="6" fillId="3" borderId="9" xfId="0" applyNumberFormat="1" applyFont="1" applyFill="1" applyBorder="1" applyAlignment="1">
      <alignment vertical="center"/>
    </xf>
    <xf numFmtId="3" fontId="6" fillId="3" borderId="10" xfId="0" applyNumberFormat="1" applyFont="1" applyFill="1" applyBorder="1" applyAlignment="1">
      <alignment vertical="center"/>
    </xf>
    <xf numFmtId="0" fontId="6" fillId="3" borderId="8" xfId="0" applyFont="1" applyFill="1" applyBorder="1" applyAlignment="1"/>
    <xf numFmtId="0" fontId="6" fillId="3" borderId="9" xfId="0" applyFont="1" applyFill="1" applyBorder="1" applyAlignment="1"/>
    <xf numFmtId="0" fontId="6" fillId="3" borderId="10" xfId="0" applyFont="1" applyFill="1" applyBorder="1" applyAlignment="1"/>
    <xf numFmtId="0" fontId="0" fillId="0" borderId="0" xfId="0" applyFont="1" applyFill="1" applyBorder="1" applyAlignment="1">
      <alignment horizontal="left"/>
    </xf>
    <xf numFmtId="0" fontId="14" fillId="0" borderId="0" xfId="0" applyFont="1" applyFill="1" applyBorder="1" applyAlignment="1">
      <alignment vertical="top"/>
    </xf>
    <xf numFmtId="1" fontId="12" fillId="0" borderId="0" xfId="0" applyNumberFormat="1" applyFont="1" applyFill="1" applyBorder="1"/>
    <xf numFmtId="0" fontId="0" fillId="0" borderId="2" xfId="0" applyFont="1" applyFill="1" applyBorder="1" applyAlignment="1">
      <alignment horizontal="left"/>
    </xf>
    <xf numFmtId="0" fontId="14" fillId="0" borderId="2" xfId="0" applyFont="1" applyFill="1" applyBorder="1" applyAlignment="1">
      <alignment vertical="top"/>
    </xf>
    <xf numFmtId="0" fontId="6" fillId="2" borderId="2" xfId="0" applyFont="1" applyFill="1" applyBorder="1" applyAlignment="1">
      <alignment horizontal="center" wrapText="1"/>
    </xf>
    <xf numFmtId="0" fontId="6" fillId="2" borderId="0" xfId="0" applyFont="1" applyFill="1" applyBorder="1" applyAlignment="1">
      <alignment horizontal="center" wrapText="1"/>
    </xf>
    <xf numFmtId="0" fontId="0" fillId="0" borderId="0" xfId="0" applyFill="1"/>
    <xf numFmtId="0" fontId="19" fillId="0" borderId="0" xfId="0" applyFont="1"/>
    <xf numFmtId="0" fontId="3" fillId="2" borderId="4" xfId="0" applyFont="1" applyFill="1" applyBorder="1"/>
    <xf numFmtId="0" fontId="0" fillId="2" borderId="5" xfId="0" applyFill="1" applyBorder="1"/>
    <xf numFmtId="0" fontId="0" fillId="2" borderId="14" xfId="0" applyFill="1" applyBorder="1"/>
    <xf numFmtId="0" fontId="3" fillId="2" borderId="2" xfId="0" applyFont="1" applyFill="1" applyBorder="1"/>
    <xf numFmtId="0" fontId="0" fillId="2" borderId="0" xfId="0" applyFill="1" applyBorder="1"/>
    <xf numFmtId="0" fontId="0" fillId="2" borderId="6" xfId="0" applyFill="1" applyBorder="1"/>
    <xf numFmtId="0" fontId="0" fillId="2" borderId="1" xfId="0" applyFill="1" applyBorder="1"/>
    <xf numFmtId="0" fontId="0" fillId="2" borderId="13" xfId="0" applyFill="1" applyBorder="1"/>
    <xf numFmtId="0" fontId="3" fillId="2" borderId="0" xfId="0" applyFont="1" applyFill="1" applyBorder="1"/>
    <xf numFmtId="0" fontId="12" fillId="5" borderId="2" xfId="0" applyFont="1" applyFill="1" applyBorder="1"/>
    <xf numFmtId="0" fontId="12" fillId="5" borderId="0" xfId="0" applyFont="1" applyFill="1" applyBorder="1"/>
    <xf numFmtId="0" fontId="0" fillId="5" borderId="2" xfId="0" applyFont="1" applyFill="1" applyBorder="1"/>
    <xf numFmtId="0" fontId="0" fillId="5" borderId="0" xfId="0" applyFont="1" applyFill="1" applyBorder="1"/>
    <xf numFmtId="0" fontId="14" fillId="5" borderId="0" xfId="0" applyFont="1" applyFill="1" applyBorder="1" applyAlignment="1">
      <alignment vertical="top" wrapText="1"/>
    </xf>
    <xf numFmtId="0" fontId="14" fillId="5" borderId="2" xfId="0" applyFont="1" applyFill="1" applyBorder="1" applyAlignment="1">
      <alignment wrapText="1"/>
    </xf>
    <xf numFmtId="0" fontId="14" fillId="5" borderId="0" xfId="0" applyFont="1" applyFill="1" applyBorder="1" applyAlignment="1">
      <alignment wrapText="1"/>
    </xf>
    <xf numFmtId="0" fontId="11" fillId="3" borderId="3" xfId="0" applyFont="1" applyFill="1" applyBorder="1"/>
    <xf numFmtId="0" fontId="11" fillId="3" borderId="7" xfId="0" applyFont="1" applyFill="1" applyBorder="1" applyAlignment="1">
      <alignment wrapText="1"/>
    </xf>
    <xf numFmtId="0" fontId="12" fillId="3" borderId="7" xfId="0" applyFont="1" applyFill="1" applyBorder="1"/>
    <xf numFmtId="0" fontId="12" fillId="3" borderId="7" xfId="0" applyFont="1" applyFill="1" applyBorder="1" applyAlignment="1">
      <alignment wrapText="1"/>
    </xf>
    <xf numFmtId="49" fontId="12" fillId="3" borderId="7" xfId="0" applyNumberFormat="1" applyFont="1" applyFill="1" applyBorder="1" applyAlignment="1">
      <alignment wrapText="1"/>
    </xf>
    <xf numFmtId="0" fontId="2" fillId="3" borderId="7" xfId="0" applyFont="1" applyFill="1" applyBorder="1"/>
    <xf numFmtId="0" fontId="0" fillId="3" borderId="7" xfId="0" applyFont="1" applyFill="1" applyBorder="1"/>
    <xf numFmtId="0" fontId="0" fillId="3" borderId="7" xfId="0" applyFont="1" applyFill="1" applyBorder="1" applyAlignment="1">
      <alignment wrapText="1"/>
    </xf>
    <xf numFmtId="0" fontId="0" fillId="3" borderId="7" xfId="0" applyFont="1" applyFill="1" applyBorder="1" applyAlignment="1">
      <alignment horizontal="left" wrapText="1"/>
    </xf>
    <xf numFmtId="0" fontId="11" fillId="5" borderId="2" xfId="0" applyFont="1" applyFill="1" applyBorder="1"/>
    <xf numFmtId="0" fontId="2" fillId="5" borderId="2" xfId="0" applyFont="1" applyFill="1" applyBorder="1"/>
    <xf numFmtId="0" fontId="0" fillId="5" borderId="2" xfId="0" applyFont="1" applyFill="1" applyBorder="1" applyAlignment="1">
      <alignment horizontal="left"/>
    </xf>
    <xf numFmtId="0" fontId="14" fillId="5" borderId="2" xfId="0" applyFont="1" applyFill="1" applyBorder="1" applyAlignment="1">
      <alignment vertical="top"/>
    </xf>
    <xf numFmtId="165" fontId="23" fillId="5" borderId="0" xfId="0" applyNumberFormat="1" applyFont="1" applyFill="1" applyBorder="1" applyAlignment="1">
      <alignment horizontal="right" vertical="center"/>
    </xf>
    <xf numFmtId="0" fontId="11" fillId="0" borderId="2" xfId="0" applyFont="1" applyFill="1" applyBorder="1"/>
    <xf numFmtId="0" fontId="2" fillId="0" borderId="2" xfId="0" applyFont="1" applyFill="1" applyBorder="1"/>
    <xf numFmtId="0" fontId="12" fillId="3" borderId="7" xfId="0" applyFont="1" applyFill="1" applyBorder="1" applyAlignment="1">
      <alignment horizontal="left" vertical="top" wrapText="1"/>
    </xf>
    <xf numFmtId="0" fontId="11" fillId="3" borderId="7" xfId="0" applyFont="1" applyFill="1" applyBorder="1"/>
    <xf numFmtId="0" fontId="0" fillId="0" borderId="0" xfId="0" applyFill="1" applyBorder="1"/>
    <xf numFmtId="0" fontId="11" fillId="0" borderId="0" xfId="0" applyFont="1" applyFill="1" applyBorder="1"/>
    <xf numFmtId="0" fontId="21" fillId="0" borderId="0" xfId="0" applyFont="1"/>
    <xf numFmtId="0" fontId="0" fillId="0" borderId="15" xfId="0" applyFont="1" applyBorder="1" applyAlignment="1">
      <alignment wrapText="1"/>
    </xf>
    <xf numFmtId="0" fontId="24" fillId="0" borderId="0" xfId="0" applyFont="1" applyBorder="1" applyAlignment="1">
      <alignment horizontal="left"/>
    </xf>
    <xf numFmtId="0" fontId="26" fillId="3" borderId="7" xfId="0" applyFont="1" applyFill="1" applyBorder="1" applyAlignment="1">
      <alignment horizontal="left" wrapText="1"/>
    </xf>
    <xf numFmtId="0" fontId="28" fillId="3" borderId="7" xfId="0" applyFont="1" applyFill="1" applyBorder="1" applyAlignment="1">
      <alignment vertical="top" wrapText="1"/>
    </xf>
    <xf numFmtId="0" fontId="26" fillId="3" borderId="7" xfId="0" applyFont="1" applyFill="1" applyBorder="1" applyAlignment="1">
      <alignment wrapText="1"/>
    </xf>
    <xf numFmtId="0" fontId="32" fillId="3" borderId="7" xfId="0" applyFont="1" applyFill="1" applyBorder="1" applyAlignment="1">
      <alignment wrapText="1"/>
    </xf>
    <xf numFmtId="0" fontId="32" fillId="3" borderId="3" xfId="0" applyFont="1" applyFill="1" applyBorder="1"/>
    <xf numFmtId="0" fontId="32" fillId="3" borderId="7" xfId="0" applyFont="1" applyFill="1" applyBorder="1"/>
    <xf numFmtId="0" fontId="26" fillId="3" borderId="7" xfId="0" applyFont="1" applyFill="1" applyBorder="1" applyAlignment="1">
      <alignment vertical="top" wrapText="1"/>
    </xf>
    <xf numFmtId="0" fontId="32" fillId="3" borderId="7" xfId="0" applyFont="1" applyFill="1" applyBorder="1" applyAlignment="1">
      <alignment horizontal="left" wrapText="1"/>
    </xf>
    <xf numFmtId="0" fontId="12" fillId="3" borderId="12" xfId="0" applyFont="1" applyFill="1" applyBorder="1" applyAlignment="1">
      <alignment vertical="top" wrapText="1"/>
    </xf>
    <xf numFmtId="0" fontId="28" fillId="3" borderId="7" xfId="0" applyFont="1" applyFill="1" applyBorder="1" applyAlignment="1">
      <alignment wrapText="1"/>
    </xf>
    <xf numFmtId="49" fontId="12" fillId="3" borderId="12" xfId="0" applyNumberFormat="1" applyFont="1" applyFill="1" applyBorder="1" applyAlignment="1">
      <alignment wrapText="1"/>
    </xf>
    <xf numFmtId="0" fontId="2" fillId="10" borderId="15" xfId="0" applyFont="1" applyFill="1" applyBorder="1" applyAlignment="1">
      <alignment wrapText="1"/>
    </xf>
    <xf numFmtId="0" fontId="39" fillId="0" borderId="0" xfId="0" applyFont="1"/>
    <xf numFmtId="0" fontId="22" fillId="0" borderId="0" xfId="0" applyFont="1"/>
    <xf numFmtId="0" fontId="3" fillId="0" borderId="0" xfId="0" applyFont="1"/>
    <xf numFmtId="0" fontId="22" fillId="0" borderId="0" xfId="0" applyFont="1" applyAlignment="1"/>
    <xf numFmtId="0" fontId="22" fillId="0" borderId="0" xfId="0" applyFont="1" applyFill="1" applyBorder="1"/>
    <xf numFmtId="0" fontId="40" fillId="0" borderId="0" xfId="1" applyFont="1" applyProtection="1">
      <protection locked="0"/>
    </xf>
    <xf numFmtId="0" fontId="22" fillId="0" borderId="0" xfId="0" applyFont="1" applyProtection="1">
      <protection locked="0"/>
    </xf>
    <xf numFmtId="0" fontId="0" fillId="0" borderId="0" xfId="0" applyProtection="1">
      <protection locked="0"/>
    </xf>
    <xf numFmtId="0" fontId="2" fillId="0" borderId="0" xfId="0" applyFont="1" applyProtection="1">
      <protection locked="0"/>
    </xf>
    <xf numFmtId="0" fontId="0" fillId="0" borderId="0" xfId="0" applyFill="1" applyProtection="1">
      <protection locked="0"/>
    </xf>
    <xf numFmtId="0" fontId="2" fillId="2" borderId="15" xfId="2" applyFont="1" applyFill="1" applyBorder="1" applyAlignment="1" applyProtection="1">
      <alignment vertical="center"/>
      <protection locked="0"/>
    </xf>
    <xf numFmtId="0" fontId="2" fillId="2" borderId="15" xfId="2" applyFont="1" applyFill="1" applyBorder="1" applyAlignment="1" applyProtection="1">
      <alignment horizontal="center" vertical="center" wrapText="1"/>
      <protection locked="0"/>
    </xf>
    <xf numFmtId="0" fontId="16" fillId="2" borderId="15" xfId="2" applyFont="1" applyFill="1" applyBorder="1" applyAlignment="1" applyProtection="1">
      <alignment horizontal="center" vertical="center" wrapText="1"/>
      <protection locked="0"/>
    </xf>
    <xf numFmtId="0" fontId="2" fillId="9" borderId="3" xfId="2" applyFont="1" applyFill="1" applyBorder="1" applyAlignment="1" applyProtection="1">
      <alignment vertical="top"/>
      <protection locked="0"/>
    </xf>
    <xf numFmtId="0" fontId="2" fillId="9" borderId="15" xfId="2" applyFont="1" applyFill="1" applyBorder="1" applyAlignment="1" applyProtection="1">
      <alignment horizontal="center" vertical="center"/>
      <protection locked="0"/>
    </xf>
    <xf numFmtId="2" fontId="1" fillId="9" borderId="15" xfId="2" applyNumberFormat="1" applyFont="1" applyFill="1" applyBorder="1" applyAlignment="1" applyProtection="1">
      <alignment horizontal="center" vertical="center" wrapText="1"/>
      <protection locked="0"/>
    </xf>
    <xf numFmtId="2" fontId="1" fillId="9" borderId="15" xfId="2" applyNumberFormat="1" applyFont="1" applyFill="1" applyBorder="1" applyAlignment="1" applyProtection="1">
      <alignment horizontal="center" vertical="center"/>
      <protection locked="0"/>
    </xf>
    <xf numFmtId="0" fontId="2" fillId="9" borderId="7" xfId="2" applyFont="1" applyFill="1" applyBorder="1" applyAlignment="1" applyProtection="1">
      <alignment vertical="top"/>
      <protection locked="0"/>
    </xf>
    <xf numFmtId="0" fontId="2" fillId="9" borderId="12" xfId="2" applyFont="1" applyFill="1" applyBorder="1" applyAlignment="1" applyProtection="1">
      <alignment vertical="top"/>
      <protection locked="0"/>
    </xf>
    <xf numFmtId="0" fontId="2" fillId="7" borderId="3" xfId="2" applyFont="1" applyFill="1" applyBorder="1" applyAlignment="1" applyProtection="1">
      <alignment vertical="top"/>
      <protection locked="0"/>
    </xf>
    <xf numFmtId="0" fontId="2" fillId="7" borderId="15" xfId="2" applyFont="1" applyFill="1" applyBorder="1" applyAlignment="1" applyProtection="1">
      <alignment horizontal="center" vertical="center"/>
      <protection locked="0"/>
    </xf>
    <xf numFmtId="2" fontId="1" fillId="7" borderId="15" xfId="2" applyNumberFormat="1" applyFont="1" applyFill="1" applyBorder="1" applyAlignment="1" applyProtection="1">
      <alignment horizontal="center" vertical="center"/>
      <protection locked="0"/>
    </xf>
    <xf numFmtId="0" fontId="2" fillId="7" borderId="7" xfId="2" applyFont="1" applyFill="1" applyBorder="1" applyAlignment="1" applyProtection="1">
      <alignment vertical="top"/>
      <protection locked="0"/>
    </xf>
    <xf numFmtId="0" fontId="2" fillId="7" borderId="12" xfId="2" applyFont="1" applyFill="1" applyBorder="1" applyAlignment="1" applyProtection="1">
      <alignment vertical="top"/>
      <protection locked="0"/>
    </xf>
    <xf numFmtId="0" fontId="0" fillId="0" borderId="0" xfId="0" applyFont="1" applyProtection="1">
      <protection locked="0"/>
    </xf>
    <xf numFmtId="0" fontId="2" fillId="2" borderId="3" xfId="0" applyFont="1" applyFill="1" applyBorder="1" applyAlignment="1" applyProtection="1">
      <alignment vertical="center"/>
      <protection locked="0"/>
    </xf>
    <xf numFmtId="0" fontId="2" fillId="2" borderId="3"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wrapText="1"/>
      <protection locked="0"/>
    </xf>
    <xf numFmtId="0" fontId="2" fillId="9" borderId="3" xfId="0" applyFont="1" applyFill="1" applyBorder="1" applyAlignment="1" applyProtection="1">
      <alignment vertical="top"/>
      <protection locked="0"/>
    </xf>
    <xf numFmtId="0" fontId="2" fillId="9" borderId="15" xfId="0" applyFont="1" applyFill="1" applyBorder="1" applyAlignment="1" applyProtection="1">
      <alignment horizontal="center"/>
      <protection locked="0"/>
    </xf>
    <xf numFmtId="2" fontId="0" fillId="9" borderId="15" xfId="0" applyNumberFormat="1" applyFill="1" applyBorder="1" applyAlignment="1" applyProtection="1">
      <alignment horizontal="center"/>
      <protection locked="0"/>
    </xf>
    <xf numFmtId="2" fontId="0" fillId="0" borderId="0" xfId="0" applyNumberFormat="1" applyFill="1" applyBorder="1" applyAlignment="1" applyProtection="1">
      <alignment horizontal="center"/>
      <protection locked="0"/>
    </xf>
    <xf numFmtId="0" fontId="0" fillId="9" borderId="15" xfId="0" applyFill="1" applyBorder="1" applyAlignment="1" applyProtection="1">
      <alignment horizontal="center"/>
      <protection locked="0"/>
    </xf>
    <xf numFmtId="0" fontId="2" fillId="9" borderId="7" xfId="0" applyFont="1" applyFill="1" applyBorder="1" applyAlignment="1" applyProtection="1">
      <alignment vertical="top"/>
      <protection locked="0"/>
    </xf>
    <xf numFmtId="0" fontId="2" fillId="7" borderId="3" xfId="0" applyFont="1" applyFill="1" applyBorder="1" applyAlignment="1" applyProtection="1">
      <alignment vertical="top"/>
      <protection locked="0"/>
    </xf>
    <xf numFmtId="0" fontId="2" fillId="7" borderId="15" xfId="0" applyFont="1" applyFill="1" applyBorder="1" applyAlignment="1" applyProtection="1">
      <alignment horizontal="center"/>
      <protection locked="0"/>
    </xf>
    <xf numFmtId="2" fontId="0" fillId="7" borderId="15" xfId="0" applyNumberFormat="1" applyFill="1" applyBorder="1" applyAlignment="1" applyProtection="1">
      <alignment horizontal="center"/>
      <protection locked="0"/>
    </xf>
    <xf numFmtId="0" fontId="0" fillId="7" borderId="15" xfId="0" applyFill="1" applyBorder="1" applyAlignment="1" applyProtection="1">
      <alignment horizontal="center"/>
      <protection locked="0"/>
    </xf>
    <xf numFmtId="0" fontId="2" fillId="7" borderId="7" xfId="0" applyFont="1" applyFill="1" applyBorder="1" applyAlignment="1" applyProtection="1">
      <alignment vertical="top"/>
      <protection locked="0"/>
    </xf>
    <xf numFmtId="0" fontId="2" fillId="7" borderId="12" xfId="0" applyFont="1" applyFill="1" applyBorder="1" applyAlignment="1" applyProtection="1">
      <alignment vertical="top"/>
      <protection locked="0"/>
    </xf>
    <xf numFmtId="0" fontId="2" fillId="2" borderId="27" xfId="2" applyFont="1" applyFill="1" applyBorder="1" applyAlignment="1" applyProtection="1">
      <alignment vertical="center"/>
      <protection locked="0"/>
    </xf>
    <xf numFmtId="0" fontId="2" fillId="2" borderId="27" xfId="2" applyFont="1" applyFill="1" applyBorder="1" applyAlignment="1" applyProtection="1">
      <alignment horizontal="center" vertical="center" wrapText="1"/>
      <protection locked="0"/>
    </xf>
    <xf numFmtId="0" fontId="2" fillId="2" borderId="27" xfId="2" applyFont="1" applyFill="1" applyBorder="1" applyAlignment="1" applyProtection="1">
      <alignment horizontal="center" wrapText="1"/>
      <protection locked="0"/>
    </xf>
    <xf numFmtId="0" fontId="2" fillId="7" borderId="28" xfId="2" applyFont="1" applyFill="1" applyBorder="1" applyAlignment="1" applyProtection="1">
      <alignment vertical="top"/>
      <protection locked="0"/>
    </xf>
    <xf numFmtId="0" fontId="2" fillId="7" borderId="27" xfId="2" applyFont="1" applyFill="1" applyBorder="1" applyAlignment="1" applyProtection="1">
      <alignment horizontal="center" vertical="center"/>
      <protection locked="0"/>
    </xf>
    <xf numFmtId="0" fontId="1" fillId="8" borderId="27" xfId="2" applyFont="1" applyFill="1" applyBorder="1" applyAlignment="1" applyProtection="1">
      <alignment horizontal="center" vertical="center" wrapText="1"/>
      <protection locked="0"/>
    </xf>
    <xf numFmtId="2" fontId="1" fillId="8" borderId="27" xfId="3" applyNumberFormat="1" applyFont="1" applyFill="1" applyBorder="1" applyAlignment="1" applyProtection="1">
      <alignment horizontal="center" vertical="center"/>
      <protection locked="0"/>
    </xf>
    <xf numFmtId="164" fontId="1" fillId="8" borderId="27" xfId="2" applyNumberFormat="1" applyFont="1" applyFill="1" applyBorder="1" applyAlignment="1" applyProtection="1">
      <alignment horizontal="center" vertical="center" wrapText="1"/>
      <protection locked="0"/>
    </xf>
    <xf numFmtId="2" fontId="1" fillId="8" borderId="27" xfId="2" applyNumberFormat="1" applyFont="1" applyFill="1" applyBorder="1" applyAlignment="1" applyProtection="1">
      <alignment horizontal="center" vertical="center"/>
      <protection locked="0"/>
    </xf>
    <xf numFmtId="0" fontId="2" fillId="7" borderId="29" xfId="2" applyFont="1" applyFill="1" applyBorder="1" applyAlignment="1" applyProtection="1">
      <alignment vertical="top"/>
      <protection locked="0"/>
    </xf>
    <xf numFmtId="0" fontId="2" fillId="7" borderId="30" xfId="2" applyFont="1" applyFill="1" applyBorder="1" applyAlignment="1" applyProtection="1">
      <alignment vertical="top"/>
      <protection locked="0"/>
    </xf>
    <xf numFmtId="1" fontId="2" fillId="7" borderId="27" xfId="2" applyNumberFormat="1" applyFont="1" applyFill="1" applyBorder="1" applyAlignment="1" applyProtection="1">
      <alignment horizontal="center" vertical="center"/>
      <protection locked="0"/>
    </xf>
    <xf numFmtId="0" fontId="1" fillId="5" borderId="0" xfId="2" applyFont="1" applyFill="1" applyAlignment="1" applyProtection="1">
      <alignment horizontal="center" vertical="center"/>
      <protection locked="0"/>
    </xf>
    <xf numFmtId="0" fontId="1" fillId="5" borderId="0" xfId="2" applyFont="1" applyFill="1" applyAlignment="1" applyProtection="1">
      <alignment vertical="center"/>
      <protection locked="0"/>
    </xf>
    <xf numFmtId="0" fontId="1" fillId="5" borderId="0" xfId="2" applyFont="1" applyFill="1" applyBorder="1" applyAlignment="1" applyProtection="1">
      <alignment vertical="center"/>
      <protection locked="0"/>
    </xf>
    <xf numFmtId="0" fontId="2" fillId="2" borderId="15" xfId="2" applyFont="1" applyFill="1" applyBorder="1" applyAlignment="1" applyProtection="1">
      <alignment vertical="center" wrapText="1"/>
      <protection locked="0"/>
    </xf>
    <xf numFmtId="0" fontId="2" fillId="7" borderId="15" xfId="2" applyFont="1" applyFill="1" applyBorder="1" applyAlignment="1" applyProtection="1">
      <alignment horizontal="left" vertical="center" wrapText="1"/>
      <protection locked="0"/>
    </xf>
    <xf numFmtId="164" fontId="1" fillId="7" borderId="15" xfId="2" applyNumberFormat="1" applyFont="1" applyFill="1" applyBorder="1" applyAlignment="1" applyProtection="1">
      <alignment horizontal="center" vertical="center"/>
      <protection locked="0"/>
    </xf>
    <xf numFmtId="0" fontId="2" fillId="7" borderId="15" xfId="2" applyFont="1" applyFill="1" applyBorder="1" applyAlignment="1" applyProtection="1">
      <alignment vertical="center" wrapText="1"/>
      <protection locked="0"/>
    </xf>
    <xf numFmtId="0" fontId="17" fillId="0" borderId="0" xfId="0" applyFont="1" applyProtection="1"/>
    <xf numFmtId="0" fontId="0" fillId="0" borderId="0" xfId="0" applyProtection="1"/>
    <xf numFmtId="0" fontId="4" fillId="0" borderId="0" xfId="0" applyFont="1" applyAlignment="1" applyProtection="1"/>
    <xf numFmtId="0" fontId="4" fillId="0" borderId="0" xfId="0" applyFont="1" applyAlignment="1" applyProtection="1">
      <alignment horizontal="left" wrapText="1"/>
    </xf>
    <xf numFmtId="0" fontId="16" fillId="0" borderId="0" xfId="0" applyFont="1" applyProtection="1"/>
    <xf numFmtId="0" fontId="4" fillId="0" borderId="0" xfId="0" applyFont="1" applyProtection="1"/>
    <xf numFmtId="0" fontId="0" fillId="0" borderId="0" xfId="0" applyFont="1" applyProtection="1"/>
    <xf numFmtId="0" fontId="2" fillId="0" borderId="0" xfId="0" applyFont="1" applyProtection="1"/>
    <xf numFmtId="0" fontId="0" fillId="0" borderId="1" xfId="0" applyBorder="1"/>
    <xf numFmtId="0" fontId="41" fillId="2" borderId="0" xfId="0" applyFont="1" applyFill="1" applyBorder="1" applyAlignment="1">
      <alignment horizontal="center"/>
    </xf>
    <xf numFmtId="0" fontId="41" fillId="3" borderId="6" xfId="0" applyFont="1" applyFill="1" applyBorder="1" applyAlignment="1">
      <alignment horizontal="center"/>
    </xf>
    <xf numFmtId="0" fontId="6" fillId="2" borderId="0" xfId="0" applyFont="1" applyFill="1" applyBorder="1" applyAlignment="1">
      <alignment horizontal="center"/>
    </xf>
    <xf numFmtId="0" fontId="6" fillId="3" borderId="0" xfId="0" applyFont="1" applyFill="1" applyBorder="1" applyAlignment="1">
      <alignment horizontal="center"/>
    </xf>
    <xf numFmtId="0" fontId="6" fillId="3" borderId="6" xfId="0" applyFont="1" applyFill="1" applyBorder="1" applyAlignment="1">
      <alignment horizontal="center"/>
    </xf>
    <xf numFmtId="0" fontId="22" fillId="5" borderId="0" xfId="0" applyFont="1" applyFill="1"/>
    <xf numFmtId="0" fontId="3" fillId="5" borderId="0" xfId="0" applyFont="1" applyFill="1"/>
    <xf numFmtId="2" fontId="21" fillId="0" borderId="0" xfId="0" applyNumberFormat="1" applyFont="1" applyAlignment="1">
      <alignment horizontal="center" vertical="center"/>
    </xf>
    <xf numFmtId="0" fontId="6" fillId="6" borderId="2" xfId="0" applyFont="1" applyFill="1" applyBorder="1" applyAlignment="1">
      <alignment vertical="center"/>
    </xf>
    <xf numFmtId="0" fontId="6" fillId="6" borderId="0" xfId="0" applyFont="1" applyFill="1" applyBorder="1" applyAlignment="1">
      <alignment vertical="center"/>
    </xf>
    <xf numFmtId="0" fontId="6" fillId="6" borderId="6" xfId="0" applyFont="1" applyFill="1" applyBorder="1" applyAlignment="1">
      <alignment vertical="center"/>
    </xf>
    <xf numFmtId="0" fontId="6" fillId="3" borderId="2" xfId="0" applyFont="1" applyFill="1" applyBorder="1" applyAlignment="1">
      <alignment vertical="center"/>
    </xf>
    <xf numFmtId="0" fontId="6" fillId="3" borderId="0" xfId="0" applyFont="1" applyFill="1" applyBorder="1" applyAlignment="1">
      <alignment vertical="center"/>
    </xf>
    <xf numFmtId="0" fontId="6" fillId="3" borderId="6" xfId="0" applyFont="1" applyFill="1" applyBorder="1" applyAlignment="1">
      <alignment vertical="center"/>
    </xf>
    <xf numFmtId="0" fontId="6" fillId="2" borderId="0" xfId="0" applyFont="1" applyFill="1" applyBorder="1" applyAlignment="1">
      <alignment vertical="top" wrapText="1"/>
    </xf>
    <xf numFmtId="0" fontId="5" fillId="0" borderId="0" xfId="0" applyFont="1" applyBorder="1" applyAlignment="1"/>
    <xf numFmtId="0" fontId="5" fillId="0" borderId="0" xfId="0" applyFont="1" applyAlignment="1"/>
    <xf numFmtId="0" fontId="42" fillId="0" borderId="0" xfId="0" applyFont="1"/>
    <xf numFmtId="0" fontId="6" fillId="2" borderId="0" xfId="0" applyFont="1" applyFill="1" applyBorder="1" applyAlignment="1"/>
    <xf numFmtId="0" fontId="6" fillId="3" borderId="0" xfId="0" applyFont="1" applyFill="1" applyBorder="1" applyAlignment="1"/>
    <xf numFmtId="164" fontId="3" fillId="5" borderId="0" xfId="0" applyNumberFormat="1" applyFont="1" applyFill="1" applyBorder="1" applyAlignment="1">
      <alignment horizontal="center" vertical="center"/>
    </xf>
    <xf numFmtId="164" fontId="3" fillId="5" borderId="6" xfId="0" applyNumberFormat="1" applyFont="1" applyFill="1" applyBorder="1" applyAlignment="1">
      <alignment horizontal="center" vertical="center"/>
    </xf>
    <xf numFmtId="0" fontId="22" fillId="10" borderId="0" xfId="0" applyFont="1" applyFill="1" applyBorder="1"/>
    <xf numFmtId="0" fontId="22" fillId="10" borderId="11" xfId="0" applyFont="1" applyFill="1" applyBorder="1"/>
    <xf numFmtId="0" fontId="6" fillId="3" borderId="3" xfId="0" applyFont="1" applyFill="1" applyBorder="1"/>
    <xf numFmtId="0" fontId="22" fillId="3" borderId="7" xfId="0" applyFont="1" applyFill="1" applyBorder="1" applyAlignment="1">
      <alignment wrapText="1"/>
    </xf>
    <xf numFmtId="0" fontId="22" fillId="3" borderId="7" xfId="0" applyFont="1" applyFill="1" applyBorder="1" applyAlignment="1">
      <alignment horizontal="left" vertical="top" wrapText="1"/>
    </xf>
    <xf numFmtId="0" fontId="29" fillId="3" borderId="7" xfId="0" applyFont="1" applyFill="1" applyBorder="1"/>
    <xf numFmtId="0" fontId="22" fillId="3" borderId="7" xfId="0" applyFont="1" applyFill="1" applyBorder="1"/>
    <xf numFmtId="0" fontId="29" fillId="3" borderId="7" xfId="0" applyFont="1" applyFill="1" applyBorder="1" applyAlignment="1">
      <alignment wrapText="1"/>
    </xf>
    <xf numFmtId="0" fontId="43" fillId="3" borderId="7" xfId="0" applyFont="1" applyFill="1" applyBorder="1" applyAlignment="1">
      <alignment vertical="center" wrapText="1"/>
    </xf>
    <xf numFmtId="0" fontId="43" fillId="3" borderId="7" xfId="0" applyFont="1" applyFill="1" applyBorder="1" applyAlignment="1">
      <alignment vertical="top" wrapText="1"/>
    </xf>
    <xf numFmtId="0" fontId="43" fillId="3" borderId="7" xfId="0" applyFont="1" applyFill="1" applyBorder="1" applyAlignment="1">
      <alignment horizontal="left" wrapText="1"/>
    </xf>
    <xf numFmtId="0" fontId="22" fillId="3" borderId="12" xfId="0" applyFont="1" applyFill="1" applyBorder="1" applyAlignment="1">
      <alignment wrapText="1"/>
    </xf>
    <xf numFmtId="167" fontId="3" fillId="5" borderId="0" xfId="0" applyNumberFormat="1" applyFont="1" applyFill="1" applyBorder="1" applyAlignment="1">
      <alignment horizontal="right"/>
    </xf>
    <xf numFmtId="2" fontId="3" fillId="0" borderId="1" xfId="0" applyNumberFormat="1" applyFont="1" applyBorder="1" applyAlignment="1">
      <alignment horizontal="center"/>
    </xf>
    <xf numFmtId="2" fontId="6" fillId="0" borderId="1" xfId="0" applyNumberFormat="1" applyFont="1" applyBorder="1" applyAlignment="1">
      <alignment horizontal="center"/>
    </xf>
    <xf numFmtId="2" fontId="3" fillId="0" borderId="1" xfId="0" applyNumberFormat="1" applyFont="1" applyFill="1" applyBorder="1" applyAlignment="1">
      <alignment horizontal="center"/>
    </xf>
    <xf numFmtId="2" fontId="6" fillId="0" borderId="13" xfId="0" applyNumberFormat="1" applyFont="1" applyBorder="1" applyAlignment="1">
      <alignment horizontal="center"/>
    </xf>
    <xf numFmtId="0" fontId="28" fillId="3" borderId="12" xfId="0" applyFont="1" applyFill="1" applyBorder="1" applyAlignment="1">
      <alignment vertical="center" wrapText="1"/>
    </xf>
    <xf numFmtId="0" fontId="4" fillId="0" borderId="0" xfId="0" applyFont="1" applyAlignment="1" applyProtection="1">
      <alignment horizontal="left"/>
    </xf>
    <xf numFmtId="0" fontId="6" fillId="3" borderId="4" xfId="0" applyFont="1" applyFill="1" applyBorder="1" applyAlignment="1"/>
    <xf numFmtId="0" fontId="6" fillId="3" borderId="2" xfId="0" applyFont="1" applyFill="1" applyBorder="1" applyAlignment="1">
      <alignment horizontal="center"/>
    </xf>
    <xf numFmtId="164" fontId="3" fillId="5" borderId="2" xfId="0" applyNumberFormat="1" applyFont="1" applyFill="1" applyBorder="1" applyAlignment="1">
      <alignment horizontal="center" vertical="center"/>
    </xf>
    <xf numFmtId="2" fontId="3" fillId="0" borderId="11" xfId="0" applyNumberFormat="1" applyFont="1" applyFill="1" applyBorder="1" applyAlignment="1">
      <alignment horizontal="center"/>
    </xf>
  </cellXfs>
  <cellStyles count="4">
    <cellStyle name="Hyperlink" xfId="1" builtinId="8"/>
    <cellStyle name="Normal" xfId="0" builtinId="0"/>
    <cellStyle name="Normal 4" xfId="2"/>
    <cellStyle name="Percent 2" xfId="3"/>
  </cellStyles>
  <dxfs count="33">
    <dxf>
      <numFmt numFmtId="168" formatCode="0;\-0;\-;@"/>
    </dxf>
    <dxf>
      <numFmt numFmtId="167" formatCode="\~0"/>
    </dxf>
    <dxf>
      <numFmt numFmtId="168" formatCode="0;\-0;\-;@"/>
    </dxf>
    <dxf>
      <numFmt numFmtId="167" formatCode="\~0"/>
    </dxf>
    <dxf>
      <numFmt numFmtId="168" formatCode="0;\-0;\-;@"/>
    </dxf>
    <dxf>
      <numFmt numFmtId="167" formatCode="\~0"/>
    </dxf>
    <dxf>
      <numFmt numFmtId="168" formatCode="0;\-0;\-;@"/>
    </dxf>
    <dxf>
      <numFmt numFmtId="167" formatCode="\~0"/>
    </dxf>
    <dxf>
      <numFmt numFmtId="168" formatCode="0;\-0;\-;@"/>
    </dxf>
    <dxf>
      <numFmt numFmtId="167" formatCode="\~0"/>
    </dxf>
    <dxf>
      <numFmt numFmtId="168" formatCode="0;\-0;\-;@"/>
    </dxf>
    <dxf>
      <numFmt numFmtId="167" formatCode="\~0"/>
    </dxf>
    <dxf>
      <numFmt numFmtId="168" formatCode="0;\-0;\-;@"/>
    </dxf>
    <dxf>
      <numFmt numFmtId="167" formatCode="\~0"/>
    </dxf>
    <dxf>
      <numFmt numFmtId="168" formatCode="0;\-0;\-;@"/>
    </dxf>
    <dxf>
      <numFmt numFmtId="167" formatCode="\~0"/>
    </dxf>
    <dxf>
      <numFmt numFmtId="168" formatCode="0;\-0;\-;@"/>
    </dxf>
    <dxf>
      <numFmt numFmtId="167" formatCode="\~0"/>
    </dxf>
    <dxf>
      <numFmt numFmtId="168" formatCode="0;\-0;\-;@"/>
    </dxf>
    <dxf>
      <numFmt numFmtId="167" formatCode="\~0"/>
    </dxf>
    <dxf>
      <numFmt numFmtId="168" formatCode="0;\-0;\-;@"/>
    </dxf>
    <dxf>
      <numFmt numFmtId="167" formatCode="\~0"/>
    </dxf>
    <dxf>
      <numFmt numFmtId="169" formatCode="\1"/>
    </dxf>
    <dxf>
      <numFmt numFmtId="168" formatCode="0;\-0;\-;@"/>
    </dxf>
    <dxf>
      <numFmt numFmtId="168" formatCode="0;\-0;\-;@"/>
    </dxf>
    <dxf>
      <numFmt numFmtId="167" formatCode="\~0"/>
    </dxf>
    <dxf>
      <numFmt numFmtId="169" formatCode="\1"/>
    </dxf>
    <dxf>
      <numFmt numFmtId="168" formatCode="0;\-0;\-;@"/>
    </dxf>
    <dxf>
      <numFmt numFmtId="167" formatCode="\~0"/>
    </dxf>
    <dxf>
      <numFmt numFmtId="168" formatCode="0;\-0;\-;@"/>
    </dxf>
    <dxf>
      <numFmt numFmtId="167" formatCode="\~0"/>
    </dxf>
    <dxf>
      <numFmt numFmtId="169" formatCode="\1"/>
    </dxf>
    <dxf>
      <numFmt numFmtId="168"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7</xdr:col>
      <xdr:colOff>165069</xdr:colOff>
      <xdr:row>31</xdr:row>
      <xdr:rowOff>162201</xdr:rowOff>
    </xdr:to>
    <xdr:pic>
      <xdr:nvPicPr>
        <xdr:cNvPr id="2" name="Picture 1" descr="This chart shows the relative risk (RR) function for tuberculosis which increases with increasing alcohol consumption from an RR of 1.0 at  0.1g of alcohol consumption per day up to an RR of 14.8 at 150g of alcohol consumption per day." title="Relative risk function for tuberculosis with increasing alcohol consumption (men and women combined)"/>
        <xdr:cNvPicPr>
          <a:picLocks noChangeAspect="1"/>
        </xdr:cNvPicPr>
      </xdr:nvPicPr>
      <xdr:blipFill>
        <a:blip xmlns:r="http://schemas.openxmlformats.org/officeDocument/2006/relationships" r:embed="rId1"/>
        <a:stretch>
          <a:fillRect/>
        </a:stretch>
      </xdr:blipFill>
      <xdr:spPr>
        <a:xfrm>
          <a:off x="0" y="4122964"/>
          <a:ext cx="5499069" cy="3822523"/>
        </a:xfrm>
        <a:prstGeom prst="rect">
          <a:avLst/>
        </a:prstGeom>
      </xdr:spPr>
    </xdr:pic>
    <xdr:clientData/>
  </xdr:twoCellAnchor>
  <xdr:twoCellAnchor editAs="oneCell">
    <xdr:from>
      <xdr:col>7</xdr:col>
      <xdr:colOff>394607</xdr:colOff>
      <xdr:row>12</xdr:row>
      <xdr:rowOff>0</xdr:rowOff>
    </xdr:from>
    <xdr:to>
      <xdr:col>14</xdr:col>
      <xdr:colOff>443842</xdr:colOff>
      <xdr:row>31</xdr:row>
      <xdr:rowOff>168298</xdr:rowOff>
    </xdr:to>
    <xdr:pic>
      <xdr:nvPicPr>
        <xdr:cNvPr id="3" name="Picture 2" descr="The chart shows relative risk (RR) functions for 6 types of neoplasm:&#10;&#10;1) Neoplasm of the lip, oral cavity &amp; pharynx (men and women combined):&#10;The RR function is shown as a solid dark grey line.The RR increases with increasing alcohol consumption from an RR of 1.00 at  0.1g of alcohol consumption per day up to an RR of 16.63 at 150g of alcohol consumption per day.&#10;&#10;2) Neoplasm of the oesophagus (men and women combined):&#10;The RR function is shown as a dark grey dotted line. The RR increases with increasing alcohol consumption from an RR of 1.01 at 0.1g of alcohol consumption per day up to an RR of 11.70 at 150g of alcohol consumption per day.&#10;&#10;3) Neoplasm of the colon &amp; rectum (men and women combined):&#10;The RR function is shown as a mid-grey solid line. The RR function shows a shallow increase with increasing alcohol consumption. The RR increases from 1.00 at 0.1g of alcohol consumption per day up to an RR of 2.56 at 150g of alcohol consumption per day.&#10;&#10;4) Neoplasm of the liver (men and women combined):&#10;The RR function is shown as a mid-grey dotted line. The RR function increases with increasing alcohol consumption, rising more steeply at levels of consumption above approxmately 100g per day. The RR increases from 1.00 at 0.1g of alcohol consumption per day up to an RR of 45.82 at 150g of alcohol consumption per day.&#10;&#10;5) Neoplasm of the larynx (men and women combined):&#10;The RR function is shown as a light grey solid line. The RR function shows a shallow increase with increasing alcohol consumption. The RR increases from 1.00 at 0.1g of alcohol consumption per day up to an RR of 5.83 at 150g of alcohol consumption per day.&#10;&#10;6) Neoplasm of the breast (women only):&#10;The RR function is shown as a light grey dotted line. The RR function shows a shallow increase with increasing alcohol consumption. The RR increases from 1.00 at 0.1g of alcohol consumption per day up to an RR of 4.60 at 150g of alcohol consumption per day.&#10;" title="Relative risk functions for cancer with increasing alcohol consumption"/>
        <xdr:cNvPicPr>
          <a:picLocks noChangeAspect="1"/>
        </xdr:cNvPicPr>
      </xdr:nvPicPr>
      <xdr:blipFill>
        <a:blip xmlns:r="http://schemas.openxmlformats.org/officeDocument/2006/relationships" r:embed="rId2"/>
        <a:stretch>
          <a:fillRect/>
        </a:stretch>
      </xdr:blipFill>
      <xdr:spPr>
        <a:xfrm>
          <a:off x="5728607" y="4122964"/>
          <a:ext cx="5383235" cy="3828620"/>
        </a:xfrm>
        <a:prstGeom prst="rect">
          <a:avLst/>
        </a:prstGeom>
      </xdr:spPr>
    </xdr:pic>
    <xdr:clientData/>
  </xdr:twoCellAnchor>
  <xdr:twoCellAnchor editAs="oneCell">
    <xdr:from>
      <xdr:col>15</xdr:col>
      <xdr:colOff>0</xdr:colOff>
      <xdr:row>12</xdr:row>
      <xdr:rowOff>0</xdr:rowOff>
    </xdr:from>
    <xdr:to>
      <xdr:col>22</xdr:col>
      <xdr:colOff>45780</xdr:colOff>
      <xdr:row>31</xdr:row>
      <xdr:rowOff>186587</xdr:rowOff>
    </xdr:to>
    <xdr:pic>
      <xdr:nvPicPr>
        <xdr:cNvPr id="4" name="Picture 3" descr="The chart shows the relative risk (RR) function for men and women separately:&#10;1) Diabetes mellitus (men)&#10;The RR function for men is shown as a light grey solid line. The chart shows a shallow protective effect of alcohol up to a consumption of 80g of alcohol per day after which the RR increases to 1.16 for consumption up to 150g per day.&#10;2) Diabetes mellitus (women)&#10;The RR function for women is shown as a dark grey solid line. Compared with men, the chart shows a steeper protective effect with consumption levels up to 80g per day after which the RR rises to 1.18 for consumption levels up to 150g per day.&#10;" title="Relative risk function for diabetes mellitus with increasing alcohol consumption (men and women separately)"/>
        <xdr:cNvPicPr>
          <a:picLocks noChangeAspect="1"/>
        </xdr:cNvPicPr>
      </xdr:nvPicPr>
      <xdr:blipFill>
        <a:blip xmlns:r="http://schemas.openxmlformats.org/officeDocument/2006/relationships" r:embed="rId3"/>
        <a:stretch>
          <a:fillRect/>
        </a:stretch>
      </xdr:blipFill>
      <xdr:spPr>
        <a:xfrm>
          <a:off x="11430000" y="4122964"/>
          <a:ext cx="5706351" cy="3846909"/>
        </a:xfrm>
        <a:prstGeom prst="rect">
          <a:avLst/>
        </a:prstGeom>
      </xdr:spPr>
    </xdr:pic>
    <xdr:clientData/>
  </xdr:twoCellAnchor>
  <xdr:twoCellAnchor editAs="oneCell">
    <xdr:from>
      <xdr:col>0</xdr:col>
      <xdr:colOff>0</xdr:colOff>
      <xdr:row>32</xdr:row>
      <xdr:rowOff>136071</xdr:rowOff>
    </xdr:from>
    <xdr:to>
      <xdr:col>7</xdr:col>
      <xdr:colOff>149678</xdr:colOff>
      <xdr:row>54</xdr:row>
      <xdr:rowOff>11455</xdr:rowOff>
    </xdr:to>
    <xdr:pic>
      <xdr:nvPicPr>
        <xdr:cNvPr id="5" name="Picture 4" descr="The relative risk (RR) function increased with increasing alcohol consumption from an RR of 1.01 at 0.1g of daily alcohol consumption up to an RR of 6.36 at 150g of alcohol consumption." title="Relative risk function for epilepsy with increasing alcohol consumption (men and women combined)"/>
        <xdr:cNvPicPr>
          <a:picLocks noChangeAspect="1"/>
        </xdr:cNvPicPr>
      </xdr:nvPicPr>
      <xdr:blipFill>
        <a:blip xmlns:r="http://schemas.openxmlformats.org/officeDocument/2006/relationships" r:embed="rId4"/>
        <a:stretch>
          <a:fillRect/>
        </a:stretch>
      </xdr:blipFill>
      <xdr:spPr>
        <a:xfrm>
          <a:off x="0" y="8109857"/>
          <a:ext cx="5483678" cy="4066384"/>
        </a:xfrm>
        <a:prstGeom prst="rect">
          <a:avLst/>
        </a:prstGeom>
      </xdr:spPr>
    </xdr:pic>
    <xdr:clientData/>
  </xdr:twoCellAnchor>
  <xdr:twoCellAnchor editAs="oneCell">
    <xdr:from>
      <xdr:col>7</xdr:col>
      <xdr:colOff>421822</xdr:colOff>
      <xdr:row>32</xdr:row>
      <xdr:rowOff>149678</xdr:rowOff>
    </xdr:from>
    <xdr:to>
      <xdr:col>14</xdr:col>
      <xdr:colOff>464960</xdr:colOff>
      <xdr:row>54</xdr:row>
      <xdr:rowOff>37255</xdr:rowOff>
    </xdr:to>
    <xdr:pic>
      <xdr:nvPicPr>
        <xdr:cNvPr id="6" name="Picture 5" descr="The relative risk (RR) function for incidence of cardiac arrhythmias increased with increasing alcohol consumption from an RR of 1.00 at 0.1g of daily alcohol consumption up to an RR of 3.03 at 150g of alcohol consumption." title="Relative risk function for cardiac arrhythmias with increasing alcohol consumption (men and women combined)"/>
        <xdr:cNvPicPr>
          <a:picLocks noChangeAspect="1"/>
        </xdr:cNvPicPr>
      </xdr:nvPicPr>
      <xdr:blipFill>
        <a:blip xmlns:r="http://schemas.openxmlformats.org/officeDocument/2006/relationships" r:embed="rId5"/>
        <a:stretch>
          <a:fillRect/>
        </a:stretch>
      </xdr:blipFill>
      <xdr:spPr>
        <a:xfrm>
          <a:off x="5755822" y="8123464"/>
          <a:ext cx="5377138" cy="4078577"/>
        </a:xfrm>
        <a:prstGeom prst="rect">
          <a:avLst/>
        </a:prstGeom>
      </xdr:spPr>
    </xdr:pic>
    <xdr:clientData/>
  </xdr:twoCellAnchor>
  <xdr:twoCellAnchor editAs="oneCell">
    <xdr:from>
      <xdr:col>15</xdr:col>
      <xdr:colOff>0</xdr:colOff>
      <xdr:row>33</xdr:row>
      <xdr:rowOff>0</xdr:rowOff>
    </xdr:from>
    <xdr:to>
      <xdr:col>22</xdr:col>
      <xdr:colOff>3104</xdr:colOff>
      <xdr:row>54</xdr:row>
      <xdr:rowOff>84174</xdr:rowOff>
    </xdr:to>
    <xdr:pic>
      <xdr:nvPicPr>
        <xdr:cNvPr id="7" name="Picture 6" descr="The chart shows the relative risk (RR) function for incidence of ischaemic heart disease with increasing alcohol consumption in men (light grey line) and women (dark grey line). &#10;The RR for men shows a shallow protective effect of alcohol up to approximately 60g per day with an RR of 0.98 at 0.1g of alcohol consumption, dipping to 0.80 at approximately 32g where it then rose to 1.0 between 60g and 100g of alcohol consumption. There was an increased risk of ischaemic heart disease amongst men with alcohol consumption levels above 100g per day, rising to an RR of 2.82 at 150g of alcohol consumption. &#10;The RR for women shows a shallow protective effect of alcohol up to approximately 30g per day with an RR of 0.99 at 0.1g of alcohol consumption, dipping to 0.84 at approximately 12g of alcohol consumption before rising to 2.93 at 150g of alcohol consumption.&#10;" title="Relative risk function for incidence of ischaemic heart disease with increasing alcohol consumption (men and women separately)"/>
        <xdr:cNvPicPr>
          <a:picLocks noChangeAspect="1"/>
        </xdr:cNvPicPr>
      </xdr:nvPicPr>
      <xdr:blipFill>
        <a:blip xmlns:r="http://schemas.openxmlformats.org/officeDocument/2006/relationships" r:embed="rId6"/>
        <a:stretch>
          <a:fillRect/>
        </a:stretch>
      </xdr:blipFill>
      <xdr:spPr>
        <a:xfrm>
          <a:off x="11430000" y="8164286"/>
          <a:ext cx="5663675" cy="4084674"/>
        </a:xfrm>
        <a:prstGeom prst="rect">
          <a:avLst/>
        </a:prstGeom>
      </xdr:spPr>
    </xdr:pic>
    <xdr:clientData/>
  </xdr:twoCellAnchor>
  <xdr:twoCellAnchor editAs="oneCell">
    <xdr:from>
      <xdr:col>0</xdr:col>
      <xdr:colOff>0</xdr:colOff>
      <xdr:row>55</xdr:row>
      <xdr:rowOff>122465</xdr:rowOff>
    </xdr:from>
    <xdr:to>
      <xdr:col>7</xdr:col>
      <xdr:colOff>163286</xdr:colOff>
      <xdr:row>75</xdr:row>
      <xdr:rowOff>25251</xdr:rowOff>
    </xdr:to>
    <xdr:pic>
      <xdr:nvPicPr>
        <xdr:cNvPr id="8" name="Picture 7" descr="The chart shows the relative risk (RR) function for morbidity from ischaemic stroke with increasing alcohol consumption in men (dark grey solid line) and women (dark grey  dotted line). The chart slaso shows the RR function for mortality from ischaemic stroke: men (light grey solid line) and women (light grey dotted line).&#10;Morbidity:&#10;Amongst men, there was a shallow protective effect of alcohol consumption up to approximately 36g per day. There was an increased risk of mortality from ischaemic stroke at higher consumption levels with a RR of 1.88 at 150g of alcohol consumption.&#10;Amongst women, there was a shallow protective effect up to approximately 45g per day. There was an increased risk of mortality from ischaemic stroke at higher consumption levels with an RR of 3.07 at 150g of alcohol consumption per day.&#10;&#10;Mortality: &#10;Amongst men, there was a shallow protective effect of alcohol consumption up to approximately 34g per day. There was an increased risk of mortality from ischaemic stroke at higher consumption levels with a RR of 1.99 at 150g of alcohol consumption.&#10;Amongst women, there was a shallow protective effect up to approximately 44g per day. There was an increased risk of mortality from ischaemic stroke at higher consumption levels with an RR of 12.38 at 150g of alcohol consumption per day.&#10;" title="Relative risks for ischaemic stroke - morbidity and mortality"/>
        <xdr:cNvPicPr>
          <a:picLocks noChangeAspect="1"/>
        </xdr:cNvPicPr>
      </xdr:nvPicPr>
      <xdr:blipFill>
        <a:blip xmlns:r="http://schemas.openxmlformats.org/officeDocument/2006/relationships" r:embed="rId7"/>
        <a:stretch>
          <a:fillRect/>
        </a:stretch>
      </xdr:blipFill>
      <xdr:spPr>
        <a:xfrm>
          <a:off x="0" y="12477751"/>
          <a:ext cx="5497286" cy="3712786"/>
        </a:xfrm>
        <a:prstGeom prst="rect">
          <a:avLst/>
        </a:prstGeom>
      </xdr:spPr>
    </xdr:pic>
    <xdr:clientData/>
  </xdr:twoCellAnchor>
  <xdr:twoCellAnchor editAs="oneCell">
    <xdr:from>
      <xdr:col>7</xdr:col>
      <xdr:colOff>462643</xdr:colOff>
      <xdr:row>55</xdr:row>
      <xdr:rowOff>108858</xdr:rowOff>
    </xdr:from>
    <xdr:to>
      <xdr:col>14</xdr:col>
      <xdr:colOff>499685</xdr:colOff>
      <xdr:row>75</xdr:row>
      <xdr:rowOff>29933</xdr:rowOff>
    </xdr:to>
    <xdr:pic>
      <xdr:nvPicPr>
        <xdr:cNvPr id="9" name="Picture 8" descr="The chart shows the relative risk (RR) function for morbidity from haemorrhagic stroke with increasing alcohol consumption in men (dark grey solid line) and women (dark grey dotted line). The chart slaso shows the RR function for mortality from haemorrhagic stroke: men (light grey solid line) and women (light grey dotted line).&#10;Morbidity:&#10;The RR for men increased from 1.00 at 0.1g of alcohol consumption per day to an RR of 3.17 at 150g of alcohol consumption per day. &#10;The RR for women showed a shallow protective effect up to approximately 35g of alcohol consumption per day. The risk of  haemorrhagic stroke increased at higher levels of alcohol consumption with an RR of 5.05 at 150g of alcohol consumption per day.&#10;Mortality: &#10;The RR for men increased from 1.00 at 0.1g of alcohol consumption per day to an RR of 2.81 at 150g of alcohol consumption per day. &#10;The RR for women increased from 1.00 at 0.1g of alcohol consumption per day up to an RR of 9.02 at 150g of alcohol consumption per day.&#10;" title="Relative risks for haemorrhagic stroke - morbidity and mortality"/>
        <xdr:cNvPicPr>
          <a:picLocks noChangeAspect="1"/>
        </xdr:cNvPicPr>
      </xdr:nvPicPr>
      <xdr:blipFill>
        <a:blip xmlns:r="http://schemas.openxmlformats.org/officeDocument/2006/relationships" r:embed="rId8"/>
        <a:stretch>
          <a:fillRect/>
        </a:stretch>
      </xdr:blipFill>
      <xdr:spPr>
        <a:xfrm>
          <a:off x="5796643" y="12464144"/>
          <a:ext cx="5371042" cy="3731075"/>
        </a:xfrm>
        <a:prstGeom prst="rect">
          <a:avLst/>
        </a:prstGeom>
      </xdr:spPr>
    </xdr:pic>
    <xdr:clientData/>
  </xdr:twoCellAnchor>
  <xdr:twoCellAnchor editAs="oneCell">
    <xdr:from>
      <xdr:col>15</xdr:col>
      <xdr:colOff>13607</xdr:colOff>
      <xdr:row>55</xdr:row>
      <xdr:rowOff>108858</xdr:rowOff>
    </xdr:from>
    <xdr:to>
      <xdr:col>22</xdr:col>
      <xdr:colOff>22807</xdr:colOff>
      <xdr:row>75</xdr:row>
      <xdr:rowOff>23837</xdr:rowOff>
    </xdr:to>
    <xdr:pic>
      <xdr:nvPicPr>
        <xdr:cNvPr id="10" name="Picture 9" descr="The chart shows relative risk (RR) functions for morbidity and mortality from unspecified liver disease:&#10;&#10;1) Morbidity from unspecified liver disease (men):&#10;The RR function  is shown as a solid dark grey line.The RR increases with increasing alcohol consumption from an RR of 1.00 at  0.1g of alcohol consumption per day up to an RR of 66.36 at 150g of alcohol consumption per day.&#10;&#10;2) Morbidity from unspecified liver disease (women):&#10;The RR function is shown as a dark grey dotted line. The RR increases with increasing alcohol consumption from an RR of 1.00 at  0.1g of alcohol consumption per day up to an RR of 90.02 at 150g of alcohol consumption per day.&#10;&#10;3) Mortality from unspecified liver disease (men):&#10;The RR function is shown as a light grey solid line. The RR function increases with increasing alcohol consumption. The RR increases from 1.00 at 0.1g of alcohol consumption per day up to an RR of 2.56 at 150g of alcohol consumption per day.&#10;&#10;4) Mortality from unspecified liver disease (women):&#10;The RR function is shown as a light grey dotted line. The RR function increases with increasing alcohol consumption. The RR increases from 1.04 at 0.1g of alcohol consumption per day up to an RR of 53.79 at 150g of alcohol consumption per day.&#10;" title="Relative risk functions for unspecified liver disease with increasing alcohol consumption"/>
        <xdr:cNvPicPr>
          <a:picLocks noChangeAspect="1"/>
        </xdr:cNvPicPr>
      </xdr:nvPicPr>
      <xdr:blipFill>
        <a:blip xmlns:r="http://schemas.openxmlformats.org/officeDocument/2006/relationships" r:embed="rId9"/>
        <a:stretch>
          <a:fillRect/>
        </a:stretch>
      </xdr:blipFill>
      <xdr:spPr>
        <a:xfrm>
          <a:off x="11443607" y="12464144"/>
          <a:ext cx="5669771" cy="3724979"/>
        </a:xfrm>
        <a:prstGeom prst="rect">
          <a:avLst/>
        </a:prstGeom>
      </xdr:spPr>
    </xdr:pic>
    <xdr:clientData/>
  </xdr:twoCellAnchor>
  <xdr:twoCellAnchor editAs="oneCell">
    <xdr:from>
      <xdr:col>0</xdr:col>
      <xdr:colOff>0</xdr:colOff>
      <xdr:row>76</xdr:row>
      <xdr:rowOff>0</xdr:rowOff>
    </xdr:from>
    <xdr:to>
      <xdr:col>7</xdr:col>
      <xdr:colOff>163286</xdr:colOff>
      <xdr:row>95</xdr:row>
      <xdr:rowOff>93286</xdr:rowOff>
    </xdr:to>
    <xdr:pic>
      <xdr:nvPicPr>
        <xdr:cNvPr id="11" name="Picture 10" descr="The chart shows the relative risk (RR) function for hypertensive disease with increasing alcohol consumption in men (light grey line) and women (dark grey line). &#10;Amongst men, the risk increased with alcohol consumption with an RR of 2.03 at 150g of alcohol consumption.&#10;Amongst women, the RR remained at 1.00 up until approximately 19g of alcohol consumption when the RR started to rise, increasing up to a high of 2.62 at 150g of alcohol consumption per day.&#10;" title="Relative risk function for hypertensive diseases with increasing alcohol consumption (men and women separately)"/>
        <xdr:cNvPicPr>
          <a:picLocks noChangeAspect="1"/>
        </xdr:cNvPicPr>
      </xdr:nvPicPr>
      <xdr:blipFill>
        <a:blip xmlns:r="http://schemas.openxmlformats.org/officeDocument/2006/relationships" r:embed="rId10"/>
        <a:stretch>
          <a:fillRect/>
        </a:stretch>
      </xdr:blipFill>
      <xdr:spPr>
        <a:xfrm>
          <a:off x="0" y="16355786"/>
          <a:ext cx="5497286" cy="3712786"/>
        </a:xfrm>
        <a:prstGeom prst="rect">
          <a:avLst/>
        </a:prstGeom>
      </xdr:spPr>
    </xdr:pic>
    <xdr:clientData/>
  </xdr:twoCellAnchor>
  <xdr:twoCellAnchor editAs="oneCell">
    <xdr:from>
      <xdr:col>7</xdr:col>
      <xdr:colOff>476250</xdr:colOff>
      <xdr:row>75</xdr:row>
      <xdr:rowOff>176893</xdr:rowOff>
    </xdr:from>
    <xdr:to>
      <xdr:col>14</xdr:col>
      <xdr:colOff>519388</xdr:colOff>
      <xdr:row>95</xdr:row>
      <xdr:rowOff>108857</xdr:rowOff>
    </xdr:to>
    <xdr:pic>
      <xdr:nvPicPr>
        <xdr:cNvPr id="12" name="Picture 11" descr="The chart shows the relative risk (RR) function for hypertensive disease with increasing alcohol consumption in men (light grey line) and women (dark grey line). &#10;Amongst men, the risk increased with alcohol consumption with an RR of 2.03 at 150g of alcohol consumption.&#10;Amongst women, the RR remained at 1.00 up until approximately 19g of alcohol consumption when the RR started to rise, increasing up to a high of 2.62 at 150g of alcohol consumption per day.&#10;" title="Relative risk function for hypertensive diseases with increasing alcohol consumption (men and women separately)"/>
        <xdr:cNvPicPr>
          <a:picLocks noChangeAspect="1"/>
        </xdr:cNvPicPr>
      </xdr:nvPicPr>
      <xdr:blipFill>
        <a:blip xmlns:r="http://schemas.openxmlformats.org/officeDocument/2006/relationships" r:embed="rId11"/>
        <a:stretch>
          <a:fillRect/>
        </a:stretch>
      </xdr:blipFill>
      <xdr:spPr>
        <a:xfrm>
          <a:off x="5810250" y="16342179"/>
          <a:ext cx="5377138" cy="3741964"/>
        </a:xfrm>
        <a:prstGeom prst="rect">
          <a:avLst/>
        </a:prstGeom>
      </xdr:spPr>
    </xdr:pic>
    <xdr:clientData/>
  </xdr:twoCellAnchor>
  <xdr:twoCellAnchor editAs="oneCell">
    <xdr:from>
      <xdr:col>15</xdr:col>
      <xdr:colOff>0</xdr:colOff>
      <xdr:row>76</xdr:row>
      <xdr:rowOff>0</xdr:rowOff>
    </xdr:from>
    <xdr:to>
      <xdr:col>22</xdr:col>
      <xdr:colOff>39683</xdr:colOff>
      <xdr:row>95</xdr:row>
      <xdr:rowOff>93286</xdr:rowOff>
    </xdr:to>
    <xdr:pic>
      <xdr:nvPicPr>
        <xdr:cNvPr id="13" name="Picture 12" descr="The chart shows the relative risk function for gallstones in adults with increasing alcohol consumption.&#10;There was an inverse relationship between alcohol consumption and gallstone incidence with the relative risk decreasing with increasing alcohol consumption from an RR of 1.00 at 0.1g of alcohol consumption to 0.10 at 150g of alcohol consumption.&#10;" title="Relative risk functions for cholelithiasis (gallstones) with increasing alcohol consumption (men and women combined)"/>
        <xdr:cNvPicPr>
          <a:picLocks noChangeAspect="1"/>
        </xdr:cNvPicPr>
      </xdr:nvPicPr>
      <xdr:blipFill>
        <a:blip xmlns:r="http://schemas.openxmlformats.org/officeDocument/2006/relationships" r:embed="rId12"/>
        <a:stretch>
          <a:fillRect/>
        </a:stretch>
      </xdr:blipFill>
      <xdr:spPr>
        <a:xfrm>
          <a:off x="11430000" y="16355786"/>
          <a:ext cx="5700254" cy="3712786"/>
        </a:xfrm>
        <a:prstGeom prst="rect">
          <a:avLst/>
        </a:prstGeom>
      </xdr:spPr>
    </xdr:pic>
    <xdr:clientData/>
  </xdr:twoCellAnchor>
  <xdr:twoCellAnchor editAs="oneCell">
    <xdr:from>
      <xdr:col>0</xdr:col>
      <xdr:colOff>0</xdr:colOff>
      <xdr:row>97</xdr:row>
      <xdr:rowOff>95250</xdr:rowOff>
    </xdr:from>
    <xdr:to>
      <xdr:col>7</xdr:col>
      <xdr:colOff>176892</xdr:colOff>
      <xdr:row>116</xdr:row>
      <xdr:rowOff>170246</xdr:rowOff>
    </xdr:to>
    <xdr:pic>
      <xdr:nvPicPr>
        <xdr:cNvPr id="14" name="Picture 13" descr="The chart shows that the relative risk increased with alcohol consumption with an RR of 2.04 at 150g of alcohol consumption." title="Relative risk function for pneumonia with increasing alcohol consumption (men and women combined)"/>
        <xdr:cNvPicPr>
          <a:picLocks noChangeAspect="1"/>
        </xdr:cNvPicPr>
      </xdr:nvPicPr>
      <xdr:blipFill>
        <a:blip xmlns:r="http://schemas.openxmlformats.org/officeDocument/2006/relationships" r:embed="rId13"/>
        <a:stretch>
          <a:fillRect/>
        </a:stretch>
      </xdr:blipFill>
      <xdr:spPr>
        <a:xfrm>
          <a:off x="0" y="20451536"/>
          <a:ext cx="5510892" cy="3694496"/>
        </a:xfrm>
        <a:prstGeom prst="rect">
          <a:avLst/>
        </a:prstGeom>
      </xdr:spPr>
    </xdr:pic>
    <xdr:clientData/>
  </xdr:twoCellAnchor>
  <xdr:twoCellAnchor editAs="oneCell">
    <xdr:from>
      <xdr:col>7</xdr:col>
      <xdr:colOff>503464</xdr:colOff>
      <xdr:row>97</xdr:row>
      <xdr:rowOff>95250</xdr:rowOff>
    </xdr:from>
    <xdr:to>
      <xdr:col>14</xdr:col>
      <xdr:colOff>577085</xdr:colOff>
      <xdr:row>116</xdr:row>
      <xdr:rowOff>158053</xdr:rowOff>
    </xdr:to>
    <xdr:pic>
      <xdr:nvPicPr>
        <xdr:cNvPr id="15" name="Picture 14" descr="The chart shows relative risk (RR) functions for low birth weight and spontaneous abortion:&#10;&#10;1) Low birth weight babies:&#10;The RR function for low birth weight babies is shown as a light grey line. The RR of a baby being born with a low birth weight increases as the mother's alcohol consumption increases from an RR of 1.00 at 0.1g of alcohol consumption per day up to an RR of 13.76 at 150g of alcohol consumption per day.&#10;&#10;2) Spontaneous abortion:&#10;The RR function for spontaneous abortion is shown as a dark grey line. The RR increases as the mother's alcohol consumption increases from an RR of 1.00 at 0.1g of alcohol consumption per day up to an RR of 15.64 at 150g of alcohol consumption per day.&#10;" title="Relative risk functions for low birth weight and spontaneous abortion with increasing alcohol consumption"/>
        <xdr:cNvPicPr>
          <a:picLocks noChangeAspect="1"/>
        </xdr:cNvPicPr>
      </xdr:nvPicPr>
      <xdr:blipFill>
        <a:blip xmlns:r="http://schemas.openxmlformats.org/officeDocument/2006/relationships" r:embed="rId14"/>
        <a:stretch>
          <a:fillRect/>
        </a:stretch>
      </xdr:blipFill>
      <xdr:spPr>
        <a:xfrm>
          <a:off x="5837464" y="20451536"/>
          <a:ext cx="5407621" cy="36823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hesource.healthscotland.com/collaboration/teams/phs/pho/Outputs/AAF%20UPDATE_2003_SENSITIVITY%20ANALYSIS%20261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ess"/>
      <sheetName val="AAF summary sheet (partial)"/>
      <sheetName val="Alcohol attributable mortality"/>
      <sheetName val="Alcohol attributable morbidity"/>
      <sheetName val="Alcohol consump SHeS 2015"/>
      <sheetName val="Alc cons - for calc"/>
      <sheetName val=" Alc cons - distribution"/>
      <sheetName val="Infectious diseases"/>
      <sheetName val="Neoplasms"/>
      <sheetName val="Diabetes"/>
      <sheetName val="Nervous system"/>
      <sheetName val="Cardiovascular"/>
      <sheetName val="Respiratory"/>
      <sheetName val="Digestive"/>
      <sheetName val="Alc cons - for calc (PREG)"/>
      <sheetName val=" Alc cons - distribution (PREG)"/>
      <sheetName val="Pregnancy &amp; childbirth"/>
    </sheetNames>
    <sheetDataSet>
      <sheetData sheetId="0"/>
      <sheetData sheetId="1"/>
      <sheetData sheetId="2"/>
      <sheetData sheetId="3"/>
      <sheetData sheetId="4"/>
      <sheetData sheetId="5"/>
      <sheetData sheetId="6"/>
      <sheetData sheetId="7">
        <row r="12">
          <cell r="D12">
            <v>0.52497832760169594</v>
          </cell>
          <cell r="E12">
            <v>0.54770802100529603</v>
          </cell>
          <cell r="F12">
            <v>0.56935948386791324</v>
          </cell>
          <cell r="G12">
            <v>0.57312107188690375</v>
          </cell>
          <cell r="H12">
            <v>0.55691168270950397</v>
          </cell>
          <cell r="I12">
            <v>0.49187981123049168</v>
          </cell>
          <cell r="J12">
            <v>0.43849340587144608</v>
          </cell>
          <cell r="K12">
            <v>0.5470877612668148</v>
          </cell>
          <cell r="L12">
            <v>0.42508161547397882</v>
          </cell>
          <cell r="M12">
            <v>0.42617755506237898</v>
          </cell>
          <cell r="N12">
            <v>0.39227451427136711</v>
          </cell>
          <cell r="O12">
            <v>0.41456171269050768</v>
          </cell>
          <cell r="P12">
            <v>0.31518073216553172</v>
          </cell>
          <cell r="Q12">
            <v>0.21875256652770106</v>
          </cell>
          <cell r="R12">
            <v>0.10982079009507942</v>
          </cell>
          <cell r="S12">
            <v>0.35465298181780996</v>
          </cell>
        </row>
      </sheetData>
      <sheetData sheetId="8">
        <row r="12">
          <cell r="C12">
            <v>0.60480463114972738</v>
          </cell>
          <cell r="D12">
            <v>0.62614905531333143</v>
          </cell>
          <cell r="E12">
            <v>0.64575195056611656</v>
          </cell>
          <cell r="F12">
            <v>0.64947729725359638</v>
          </cell>
          <cell r="G12">
            <v>0.63442555892597829</v>
          </cell>
          <cell r="H12">
            <v>0.57584497779609201</v>
          </cell>
          <cell r="I12">
            <v>0.52571893144002857</v>
          </cell>
          <cell r="J12">
            <v>0.62580309007943846</v>
          </cell>
          <cell r="K12">
            <v>0.50810628703189509</v>
          </cell>
          <cell r="L12">
            <v>0.50739887843421005</v>
          </cell>
          <cell r="M12">
            <v>0.47208664265246686</v>
          </cell>
          <cell r="N12">
            <v>0.49484685776080967</v>
          </cell>
          <cell r="O12">
            <v>0.38536536326969811</v>
          </cell>
          <cell r="P12">
            <v>0.27129854100324535</v>
          </cell>
          <cell r="Q12">
            <v>0.13909244460443226</v>
          </cell>
          <cell r="R12">
            <v>0.43105485649422065</v>
          </cell>
          <cell r="U12">
            <v>0.60939043050030028</v>
          </cell>
          <cell r="V12">
            <v>0.62752508577361532</v>
          </cell>
          <cell r="W12">
            <v>0.64213222336440856</v>
          </cell>
          <cell r="X12">
            <v>0.64636355984356975</v>
          </cell>
          <cell r="Y12">
            <v>0.63395295045670663</v>
          </cell>
          <cell r="Z12">
            <v>0.58710025080560191</v>
          </cell>
          <cell r="AA12">
            <v>0.54161466533725466</v>
          </cell>
          <cell r="AB12">
            <v>0.62659730002693304</v>
          </cell>
          <cell r="AC12">
            <v>0.53326119108545744</v>
          </cell>
          <cell r="AD12">
            <v>0.53320253894061687</v>
          </cell>
          <cell r="AE12">
            <v>0.50534452302084276</v>
          </cell>
          <cell r="AF12">
            <v>0.52389411696040689</v>
          </cell>
          <cell r="AG12">
            <v>0.43117773826189004</v>
          </cell>
          <cell r="AH12">
            <v>0.33005127034080628</v>
          </cell>
          <cell r="AI12">
            <v>0.19771280647880335</v>
          </cell>
          <cell r="AJ12">
            <v>0.46901452838743007</v>
          </cell>
          <cell r="AM12">
            <v>0.18109483668850063</v>
          </cell>
          <cell r="AN12">
            <v>0.1963338476851226</v>
          </cell>
          <cell r="AO12">
            <v>0.19725981038278051</v>
          </cell>
          <cell r="AP12">
            <v>0.20909579485545168</v>
          </cell>
          <cell r="AQ12">
            <v>0.19886150441456851</v>
          </cell>
          <cell r="AR12">
            <v>0.21143097567253075</v>
          </cell>
          <cell r="AS12">
            <v>0.21393467016946771</v>
          </cell>
          <cell r="AT12">
            <v>0.20231768214982238</v>
          </cell>
          <cell r="AU12">
            <v>0.13016288052988406</v>
          </cell>
          <cell r="AV12">
            <v>0.13049241371767042</v>
          </cell>
          <cell r="AW12">
            <v>0.1186139139521938</v>
          </cell>
          <cell r="AX12">
            <v>0.12681831182800671</v>
          </cell>
          <cell r="AY12">
            <v>8.9247685751949093E-2</v>
          </cell>
          <cell r="AZ12">
            <v>5.3485794622338038E-2</v>
          </cell>
          <cell r="BA12">
            <v>1.2066637429943362E-2</v>
          </cell>
          <cell r="BB12">
            <v>0.10387110919868614</v>
          </cell>
          <cell r="BE12">
            <v>0.51258194690826309</v>
          </cell>
          <cell r="BF12">
            <v>0.54619034714693859</v>
          </cell>
          <cell r="BG12">
            <v>0.5832428841797197</v>
          </cell>
          <cell r="BH12">
            <v>0.58620511351113769</v>
          </cell>
          <cell r="BI12">
            <v>0.56111437121900321</v>
          </cell>
          <cell r="BJ12">
            <v>0.46512793262369689</v>
          </cell>
          <cell r="BK12">
            <v>0.40561921626453629</v>
          </cell>
          <cell r="BL12">
            <v>0.54834567276993895</v>
          </cell>
          <cell r="BM12">
            <v>0.35222152887496655</v>
          </cell>
          <cell r="BN12">
            <v>0.35833881150055463</v>
          </cell>
          <cell r="BO12">
            <v>0.31056812841435844</v>
          </cell>
          <cell r="BP12">
            <v>0.34199108898482738</v>
          </cell>
          <cell r="BQ12">
            <v>0.2313975027843457</v>
          </cell>
          <cell r="BR12">
            <v>0.14707574218710542</v>
          </cell>
          <cell r="BS12">
            <v>6.733422526661037E-2</v>
          </cell>
          <cell r="BT12">
            <v>0.27105896431215981</v>
          </cell>
          <cell r="BW12">
            <v>0.39917581329038443</v>
          </cell>
          <cell r="BX12">
            <v>0.4176933145447147</v>
          </cell>
          <cell r="BY12">
            <v>0.43141996468791743</v>
          </cell>
          <cell r="BZ12">
            <v>0.43681641564720441</v>
          </cell>
          <cell r="CA12">
            <v>0.4243267649031921</v>
          </cell>
          <cell r="CB12">
            <v>0.37962801590082873</v>
          </cell>
          <cell r="CC12">
            <v>0.33842496480670886</v>
          </cell>
          <cell r="CD12">
            <v>0.41687139854922522</v>
          </cell>
          <cell r="CE12">
            <v>0.32470790719838</v>
          </cell>
          <cell r="CF12">
            <v>0.32547668310896222</v>
          </cell>
          <cell r="CG12">
            <v>0.30075158914176076</v>
          </cell>
          <cell r="CH12">
            <v>0.31737781987772068</v>
          </cell>
          <cell r="CI12">
            <v>0.24077874522510809</v>
          </cell>
          <cell r="CJ12">
            <v>0.1662332485177859</v>
          </cell>
          <cell r="CK12">
            <v>7.951857774623329E-2</v>
          </cell>
          <cell r="CL12">
            <v>0.27070654236639569</v>
          </cell>
          <cell r="CO12">
            <v>0.22654935715229044</v>
          </cell>
          <cell r="CP12">
            <v>0.22572303408709679</v>
          </cell>
          <cell r="CQ12">
            <v>0.20462853579200313</v>
          </cell>
          <cell r="CR12">
            <v>0.21831107760909044</v>
          </cell>
          <cell r="CS12">
            <v>0.1544338840370286</v>
          </cell>
          <cell r="CT12">
            <v>9.6242714494862769E-2</v>
          </cell>
          <cell r="CU12">
            <v>3.4382932919620822E-2</v>
          </cell>
          <cell r="CV12">
            <v>0.17988839497525075</v>
          </cell>
        </row>
      </sheetData>
      <sheetData sheetId="9">
        <row r="17">
          <cell r="C17">
            <v>-1.0114427985058011E-2</v>
          </cell>
          <cell r="D17">
            <v>-1.3650548150293311E-2</v>
          </cell>
          <cell r="E17">
            <v>-2.8061888373117457E-2</v>
          </cell>
          <cell r="F17">
            <v>-2.5898594313349677E-2</v>
          </cell>
          <cell r="G17">
            <v>-1.5957467896274259E-2</v>
          </cell>
          <cell r="H17">
            <v>5.6226550111423421E-3</v>
          </cell>
          <cell r="I17">
            <v>1.1771355526970373E-2</v>
          </cell>
          <cell r="J17">
            <v>-1.3385902864675893E-2</v>
          </cell>
          <cell r="K17">
            <v>-0.14221523024507104</v>
          </cell>
          <cell r="L17">
            <v>-0.13715614364215872</v>
          </cell>
          <cell r="M17">
            <v>-0.11001203456733276</v>
          </cell>
          <cell r="N17">
            <v>-0.12470660066733953</v>
          </cell>
          <cell r="O17">
            <v>-6.3899304371483362E-2</v>
          </cell>
          <cell r="P17">
            <v>-3.230653870762433E-2</v>
          </cell>
          <cell r="Q17">
            <v>-2.5086239431030156E-2</v>
          </cell>
          <cell r="R17">
            <v>-8.7000572619087654E-2</v>
          </cell>
        </row>
      </sheetData>
      <sheetData sheetId="10">
        <row r="11">
          <cell r="C11">
            <v>0.35924811355642966</v>
          </cell>
          <cell r="D11">
            <v>0.37750144480904713</v>
          </cell>
          <cell r="E11">
            <v>0.39227769308325683</v>
          </cell>
          <cell r="F11">
            <v>0.39694801759483028</v>
          </cell>
          <cell r="G11">
            <v>0.38460124849441585</v>
          </cell>
          <cell r="H11">
            <v>0.33518180185926977</v>
          </cell>
          <cell r="I11">
            <v>0.29200564112763183</v>
          </cell>
          <cell r="J11">
            <v>0.37621563287075288</v>
          </cell>
          <cell r="K11">
            <v>0.28386272827126102</v>
          </cell>
          <cell r="L11">
            <v>0.28281738832310777</v>
          </cell>
          <cell r="M11">
            <v>0.25734524891975274</v>
          </cell>
          <cell r="N11">
            <v>0.27373237289829011</v>
          </cell>
          <cell r="O11">
            <v>0.19702306097715777</v>
          </cell>
          <cell r="P11">
            <v>0.12674627967145438</v>
          </cell>
          <cell r="Q11">
            <v>5.263310339262478E-2</v>
          </cell>
          <cell r="R11">
            <v>0.22777516482588489</v>
          </cell>
        </row>
      </sheetData>
      <sheetData sheetId="11">
        <row r="15">
          <cell r="CG15">
            <v>0.20071358675989409</v>
          </cell>
          <cell r="CH15">
            <v>0.21086146551951121</v>
          </cell>
          <cell r="CI15">
            <v>0.21487674036332755</v>
          </cell>
          <cell r="CJ15">
            <v>0.21957850593614012</v>
          </cell>
          <cell r="CK15">
            <v>0.21452199944647463</v>
          </cell>
          <cell r="CL15">
            <v>0.18868205291331935</v>
          </cell>
          <cell r="CM15">
            <v>0.16119996939310793</v>
          </cell>
          <cell r="CN15">
            <v>0.20916236842720257</v>
          </cell>
          <cell r="CO15">
            <v>0.15733160090384204</v>
          </cell>
          <cell r="CP15">
            <v>0.15680151517360791</v>
          </cell>
          <cell r="CQ15">
            <v>0.14193652253958397</v>
          </cell>
          <cell r="CR15">
            <v>0.15176979356066583</v>
          </cell>
          <cell r="CS15">
            <v>0.10555931417825434</v>
          </cell>
          <cell r="CT15">
            <v>6.2962301222719091E-2</v>
          </cell>
          <cell r="CU15">
            <v>1.627393668232464E-2</v>
          </cell>
          <cell r="CV15">
            <v>0.12391567884135415</v>
          </cell>
          <cell r="DZ15">
            <v>0.21426476047053802</v>
          </cell>
          <cell r="EA15">
            <v>0.22687454312878733</v>
          </cell>
          <cell r="EB15">
            <v>0.23158513385717988</v>
          </cell>
          <cell r="EC15">
            <v>0.23815888338992039</v>
          </cell>
          <cell r="ED15">
            <v>0.23072375630875189</v>
          </cell>
          <cell r="EE15">
            <v>0.21192789498235359</v>
          </cell>
          <cell r="EF15">
            <v>0.19093334692024208</v>
          </cell>
          <cell r="EG15">
            <v>0.22719577432196578</v>
          </cell>
          <cell r="EH15">
            <v>0.1113411549839049</v>
          </cell>
          <cell r="EI15">
            <v>0.11180829138365596</v>
          </cell>
          <cell r="EJ15">
            <v>9.1114760594365032E-2</v>
          </cell>
          <cell r="EK15">
            <v>0.10420116345556213</v>
          </cell>
          <cell r="EL15">
            <v>5.430718689348394E-2</v>
          </cell>
          <cell r="EM15">
            <v>1.6220809542220226E-2</v>
          </cell>
          <cell r="EN15">
            <v>0</v>
          </cell>
          <cell r="EO15">
            <v>7.3732430738848248E-2</v>
          </cell>
          <cell r="EX15">
            <v>5.3501764367160122E-2</v>
          </cell>
          <cell r="EY15">
            <v>5.834545470032753E-2</v>
          </cell>
          <cell r="EZ15">
            <v>5.4069271589080294E-2</v>
          </cell>
          <cell r="FA15">
            <v>6.0194301424500801E-2</v>
          </cell>
          <cell r="FB15">
            <v>5.9396417073029596E-2</v>
          </cell>
          <cell r="FC15">
            <v>6.4960679310431757E-2</v>
          </cell>
          <cell r="FD15">
            <v>6.4300872152887489E-2</v>
          </cell>
          <cell r="FE15">
            <v>5.9983563459556709E-2</v>
          </cell>
          <cell r="FF15">
            <v>0.16083616348340554</v>
          </cell>
          <cell r="FG15">
            <v>0.15980904400569074</v>
          </cell>
          <cell r="FH15">
            <v>0.12644441568263901</v>
          </cell>
          <cell r="FI15">
            <v>0.14659904474205773</v>
          </cell>
          <cell r="FJ15">
            <v>6.9836222248518084E-2</v>
          </cell>
          <cell r="FK15">
            <v>1.8074903949847274E-2</v>
          </cell>
          <cell r="FL15">
            <v>0</v>
          </cell>
          <cell r="FM15">
            <v>9.9956861001960814E-2</v>
          </cell>
          <cell r="FV15">
            <v>4.3666869320198087E-2</v>
          </cell>
          <cell r="FW15">
            <v>4.7546603732969692E-2</v>
          </cell>
          <cell r="FX15">
            <v>4.191449723897072E-2</v>
          </cell>
          <cell r="FY15">
            <v>4.8051307629100461E-2</v>
          </cell>
          <cell r="FZ15">
            <v>4.8145145306759861E-2</v>
          </cell>
          <cell r="GA15">
            <v>5.6788182450451585E-2</v>
          </cell>
          <cell r="GB15">
            <v>5.7823640809098818E-2</v>
          </cell>
          <cell r="GC15">
            <v>4.9221753463944848E-2</v>
          </cell>
          <cell r="GD15">
            <v>8.7810309459031802E-2</v>
          </cell>
          <cell r="GE15">
            <v>8.9148774130539232E-2</v>
          </cell>
          <cell r="GF15">
            <v>7.5678280201857545E-2</v>
          </cell>
          <cell r="GG15">
            <v>8.4783768291722045E-2</v>
          </cell>
          <cell r="GH15">
            <v>4.947598102987591E-2</v>
          </cell>
          <cell r="GI15">
            <v>1.8248922084291214E-2</v>
          </cell>
          <cell r="GJ15">
            <v>-1.3221533082888535E-2</v>
          </cell>
          <cell r="GK15">
            <v>6.315460418426512E-2</v>
          </cell>
        </row>
        <row r="16">
          <cell r="DC16">
            <v>0.18905105930746596</v>
          </cell>
          <cell r="DD16">
            <v>0.20018108085544722</v>
          </cell>
          <cell r="DE16">
            <v>0.20282004263289116</v>
          </cell>
          <cell r="DF16">
            <v>0.20946892587841209</v>
          </cell>
          <cell r="DG16">
            <v>0.20335931854105038</v>
          </cell>
          <cell r="DH16">
            <v>0.18953572769446761</v>
          </cell>
          <cell r="DI16">
            <v>0.17175949722286477</v>
          </cell>
          <cell r="DJ16">
            <v>0.20059413557511613</v>
          </cell>
          <cell r="DK16">
            <v>0.34063423923279207</v>
          </cell>
          <cell r="DL16">
            <v>0.34055308571995035</v>
          </cell>
          <cell r="DM16">
            <v>0.31109714502860758</v>
          </cell>
          <cell r="DN16">
            <v>0.33025734440270654</v>
          </cell>
          <cell r="DO16">
            <v>0.2429833617551074</v>
          </cell>
          <cell r="DP16">
            <v>0.1612427960839522</v>
          </cell>
          <cell r="DQ16">
            <v>7.2683884778600244E-2</v>
          </cell>
          <cell r="DR16">
            <v>0.27772989124935671</v>
          </cell>
        </row>
        <row r="18">
          <cell r="BF18">
            <v>-3.0233829363224558E-2</v>
          </cell>
          <cell r="BG18">
            <v>-3.6189346783976485E-2</v>
          </cell>
          <cell r="BH18">
            <v>-5.457906186135502E-2</v>
          </cell>
          <cell r="BI18">
            <v>-4.9518148355002498E-2</v>
          </cell>
          <cell r="BJ18">
            <v>-3.9829922185151204E-2</v>
          </cell>
          <cell r="BK18">
            <v>-8.8218642032381056E-3</v>
          </cell>
          <cell r="BL18">
            <v>2.1229655860421121E-3</v>
          </cell>
          <cell r="BM18">
            <v>-3.5640115270471173E-2</v>
          </cell>
          <cell r="BN18">
            <v>0</v>
          </cell>
          <cell r="BO18">
            <v>0</v>
          </cell>
          <cell r="BP18">
            <v>0</v>
          </cell>
          <cell r="BQ18">
            <v>0</v>
          </cell>
          <cell r="BR18">
            <v>8.9814639919670591E-3</v>
          </cell>
          <cell r="BS18">
            <v>9.1444815814456046E-3</v>
          </cell>
          <cell r="BT18">
            <v>0</v>
          </cell>
          <cell r="BU18">
            <v>2.0653528070892586E-3</v>
          </cell>
        </row>
        <row r="19">
          <cell r="C19">
            <v>0.31313337352552306</v>
          </cell>
          <cell r="D19">
            <v>0.33757817556897468</v>
          </cell>
          <cell r="E19">
            <v>0.36327146139005051</v>
          </cell>
          <cell r="F19">
            <v>0.36682731299921922</v>
          </cell>
          <cell r="G19">
            <v>0.34867358859122466</v>
          </cell>
          <cell r="H19">
            <v>0.27813550590068109</v>
          </cell>
          <cell r="I19">
            <v>0.23208881923796487</v>
          </cell>
          <cell r="J19">
            <v>0.33771381454909982</v>
          </cell>
          <cell r="K19">
            <v>0.18515161138868438</v>
          </cell>
          <cell r="L19">
            <v>0.18388702675604587</v>
          </cell>
          <cell r="M19">
            <v>0.16114119250734682</v>
          </cell>
          <cell r="N19">
            <v>0.1755316704153442</v>
          </cell>
          <cell r="O19">
            <v>0.10938351685480943</v>
          </cell>
          <cell r="P19">
            <v>4.8639614878134223E-2</v>
          </cell>
          <cell r="Q19">
            <v>0</v>
          </cell>
          <cell r="R19">
            <v>0.13698663739717806</v>
          </cell>
        </row>
      </sheetData>
      <sheetData sheetId="12">
        <row r="12">
          <cell r="C12">
            <v>0.11647344123070635</v>
          </cell>
          <cell r="D12">
            <v>9.2417236968109703E-2</v>
          </cell>
          <cell r="E12">
            <v>9.2417236968109703E-2</v>
          </cell>
          <cell r="F12">
            <v>7.5638546528472239E-2</v>
          </cell>
          <cell r="G12">
            <v>9.2417236968109703E-2</v>
          </cell>
          <cell r="H12">
            <v>0.11647344123070635</v>
          </cell>
          <cell r="I12">
            <v>0.18819827930001104</v>
          </cell>
          <cell r="J12">
            <v>0.10058021589593684</v>
          </cell>
          <cell r="K12">
            <v>0.10859766485420322</v>
          </cell>
          <cell r="L12">
            <v>0.10058021589593684</v>
          </cell>
          <cell r="M12">
            <v>0.10058021589593684</v>
          </cell>
          <cell r="N12">
            <v>9.2417236968109703E-2</v>
          </cell>
          <cell r="O12">
            <v>0.15385310399283186</v>
          </cell>
          <cell r="P12">
            <v>0.19473543092792533</v>
          </cell>
          <cell r="Q12">
            <v>0.2547479389102742</v>
          </cell>
          <cell r="R12">
            <v>0.14663236019711023</v>
          </cell>
        </row>
      </sheetData>
      <sheetData sheetId="13">
        <row r="29">
          <cell r="C29">
            <v>0.76509473403770933</v>
          </cell>
          <cell r="D29">
            <v>0.78434813847888496</v>
          </cell>
          <cell r="E29">
            <v>0.80391362744837636</v>
          </cell>
          <cell r="F29">
            <v>0.80575596353839685</v>
          </cell>
          <cell r="G29">
            <v>0.79228481063879286</v>
          </cell>
          <cell r="H29">
            <v>0.73395284698544938</v>
          </cell>
          <cell r="I29">
            <v>0.68604268033278859</v>
          </cell>
          <cell r="J29">
            <v>0.78467795765104242</v>
          </cell>
          <cell r="K29">
            <v>0.81926864888921158</v>
          </cell>
          <cell r="L29">
            <v>0.82227977589883006</v>
          </cell>
          <cell r="M29">
            <v>0.80705043778368635</v>
          </cell>
          <cell r="N29">
            <v>0.81818330483261459</v>
          </cell>
          <cell r="O29">
            <v>0.76706291350596956</v>
          </cell>
          <cell r="P29">
            <v>0.70069900436647181</v>
          </cell>
          <cell r="Q29">
            <v>0.57579762584933636</v>
          </cell>
          <cell r="R29">
            <v>0.78656563486575137</v>
          </cell>
          <cell r="X29">
            <v>0.58184111965048035</v>
          </cell>
          <cell r="Y29">
            <v>0.60523598646428134</v>
          </cell>
          <cell r="Z29">
            <v>0.62758756370504931</v>
          </cell>
          <cell r="AA29">
            <v>0.63132457936198305</v>
          </cell>
          <cell r="AB29">
            <v>0.61456714952194014</v>
          </cell>
          <cell r="AC29">
            <v>0.5505611314533263</v>
          </cell>
          <cell r="AD29">
            <v>0.49924532402226712</v>
          </cell>
          <cell r="AE29">
            <v>0.60532181582021194</v>
          </cell>
          <cell r="AF29">
            <v>0.70725747574775233</v>
          </cell>
          <cell r="AG29">
            <v>0.713914045336276</v>
          </cell>
          <cell r="AH29">
            <v>0.68073609508610833</v>
          </cell>
          <cell r="AI29">
            <v>0.70406492705244228</v>
          </cell>
          <cell r="AJ29">
            <v>0.61229406565182942</v>
          </cell>
          <cell r="AK29">
            <v>0.51016879277811522</v>
          </cell>
          <cell r="AL29">
            <v>0.35672648808893853</v>
          </cell>
          <cell r="AM29">
            <v>0.66555051906955509</v>
          </cell>
          <cell r="AT29">
            <v>0.51299212139900008</v>
          </cell>
          <cell r="AU29">
            <v>0.53756813987390761</v>
          </cell>
          <cell r="AV29">
            <v>0.55810866720854402</v>
          </cell>
          <cell r="AW29">
            <v>0.5641633198124838</v>
          </cell>
          <cell r="AX29">
            <v>0.54635841392078788</v>
          </cell>
          <cell r="AY29">
            <v>0.49697682647313846</v>
          </cell>
          <cell r="AZ29">
            <v>0.45955373426314272</v>
          </cell>
          <cell r="BA29">
            <v>0.53945923806283946</v>
          </cell>
          <cell r="BB29">
            <v>0.3298105825875457</v>
          </cell>
          <cell r="BC29">
            <v>0.33671283392663987</v>
          </cell>
          <cell r="BD29">
            <v>0.29473095820615636</v>
          </cell>
          <cell r="BE29">
            <v>0.3230894164123605</v>
          </cell>
          <cell r="BF29">
            <v>0.22094782964182672</v>
          </cell>
          <cell r="BG29">
            <v>0.13478980561872769</v>
          </cell>
          <cell r="BH29">
            <v>5.3648829938146451E-2</v>
          </cell>
          <cell r="BI29">
            <v>0.25831124436909636</v>
          </cell>
          <cell r="BT29">
            <v>-3.4643526384735737E-2</v>
          </cell>
          <cell r="BU29">
            <v>-4.2915623081006507E-2</v>
          </cell>
          <cell r="BV29">
            <v>-6.1524052466861726E-2</v>
          </cell>
          <cell r="BW29">
            <v>-5.8745363272529015E-2</v>
          </cell>
          <cell r="BX29">
            <v>-4.6595790862755927E-2</v>
          </cell>
          <cell r="BY29">
            <v>-2.3960736705149057E-2</v>
          </cell>
          <cell r="BZ29">
            <v>-1.9203293314533715E-2</v>
          </cell>
          <cell r="CA29">
            <v>-4.4644775057480164E-2</v>
          </cell>
          <cell r="CB29">
            <v>-1.968584629194272E-2</v>
          </cell>
          <cell r="CC29">
            <v>-1.9758281038517067E-2</v>
          </cell>
          <cell r="CD29">
            <v>-1.7603863022741695E-2</v>
          </cell>
          <cell r="CE29">
            <v>-1.8565178672277916E-2</v>
          </cell>
          <cell r="CF29">
            <v>-1.6396185338183985E-2</v>
          </cell>
          <cell r="CG29">
            <v>-1.9960900841752498E-2</v>
          </cell>
          <cell r="CH29">
            <v>-2.9328567879815533E-2</v>
          </cell>
          <cell r="CI29">
            <v>-1.6177868217766594E-2</v>
          </cell>
        </row>
      </sheetData>
      <sheetData sheetId="14"/>
      <sheetData sheetId="15"/>
      <sheetData sheetId="16">
        <row r="14">
          <cell r="B14">
            <v>0.15699796112686445</v>
          </cell>
          <cell r="C14">
            <v>0.14006061377575751</v>
          </cell>
          <cell r="D14">
            <v>0.12412340054082205</v>
          </cell>
          <cell r="E14">
            <v>0.13660233331108351</v>
          </cell>
          <cell r="F14">
            <v>0.10931031796749555</v>
          </cell>
          <cell r="I14">
            <v>6.8528303894650866E-2</v>
          </cell>
          <cell r="J14">
            <v>6.0472010143828379E-2</v>
          </cell>
          <cell r="K14">
            <v>5.3236204165075185E-2</v>
          </cell>
          <cell r="L14">
            <v>5.8421765313319815E-2</v>
          </cell>
          <cell r="M14">
            <v>4.4060078172558172E-2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tabSelected="1" zoomScale="90" zoomScaleNormal="90" workbookViewId="0">
      <selection activeCell="A7" sqref="A7"/>
    </sheetView>
  </sheetViews>
  <sheetFormatPr defaultRowHeight="15" x14ac:dyDescent="0.2"/>
  <cols>
    <col min="3" max="3" width="30.21875" customWidth="1"/>
  </cols>
  <sheetData>
    <row r="1" spans="1:4" ht="26.25" x14ac:dyDescent="0.4">
      <c r="A1" s="1" t="s">
        <v>309</v>
      </c>
    </row>
    <row r="2" spans="1:4" ht="23.25" x14ac:dyDescent="0.35">
      <c r="A2" s="205" t="s">
        <v>333</v>
      </c>
    </row>
    <row r="4" spans="1:4" ht="14.25" customHeight="1" x14ac:dyDescent="0.2"/>
    <row r="5" spans="1:4" ht="23.25" x14ac:dyDescent="0.35">
      <c r="A5" s="205" t="s">
        <v>0</v>
      </c>
    </row>
    <row r="7" spans="1:4" s="206" customFormat="1" ht="18" x14ac:dyDescent="0.25">
      <c r="A7" s="210" t="s">
        <v>188</v>
      </c>
      <c r="B7" s="211"/>
      <c r="D7" s="206" t="s">
        <v>224</v>
      </c>
    </row>
    <row r="8" spans="1:4" s="206" customFormat="1" ht="18" x14ac:dyDescent="0.25">
      <c r="A8" s="211"/>
      <c r="B8" s="211"/>
    </row>
    <row r="9" spans="1:4" s="206" customFormat="1" ht="18" x14ac:dyDescent="0.25">
      <c r="A9" s="210" t="s">
        <v>342</v>
      </c>
      <c r="B9" s="211"/>
      <c r="D9" s="206" t="s">
        <v>345</v>
      </c>
    </row>
    <row r="10" spans="1:4" s="206" customFormat="1" ht="18" x14ac:dyDescent="0.25">
      <c r="A10" s="211"/>
      <c r="B10" s="211"/>
    </row>
    <row r="11" spans="1:4" s="206" customFormat="1" ht="18" x14ac:dyDescent="0.25">
      <c r="A11" s="210" t="s">
        <v>315</v>
      </c>
      <c r="B11" s="211"/>
      <c r="D11" s="206" t="s">
        <v>334</v>
      </c>
    </row>
    <row r="12" spans="1:4" s="206" customFormat="1" ht="18" x14ac:dyDescent="0.25">
      <c r="A12" s="211"/>
      <c r="B12" s="211"/>
    </row>
    <row r="13" spans="1:4" s="206" customFormat="1" ht="18" x14ac:dyDescent="0.25">
      <c r="A13" s="210" t="s">
        <v>275</v>
      </c>
      <c r="B13" s="211"/>
      <c r="D13" s="206" t="s">
        <v>327</v>
      </c>
    </row>
    <row r="14" spans="1:4" s="206" customFormat="1" ht="18" x14ac:dyDescent="0.25">
      <c r="A14" s="211"/>
      <c r="B14" s="211"/>
    </row>
    <row r="15" spans="1:4" s="206" customFormat="1" ht="18" x14ac:dyDescent="0.25">
      <c r="A15" s="210" t="s">
        <v>276</v>
      </c>
      <c r="B15" s="211"/>
      <c r="D15" s="206" t="s">
        <v>211</v>
      </c>
    </row>
    <row r="16" spans="1:4" s="206" customFormat="1" ht="18" x14ac:dyDescent="0.25">
      <c r="A16" s="211"/>
      <c r="B16" s="211"/>
    </row>
    <row r="17" spans="1:5" s="206" customFormat="1" ht="18" x14ac:dyDescent="0.25">
      <c r="A17" s="210" t="s">
        <v>277</v>
      </c>
      <c r="B17" s="211"/>
      <c r="D17" s="206" t="s">
        <v>225</v>
      </c>
    </row>
    <row r="18" spans="1:5" x14ac:dyDescent="0.2">
      <c r="A18" s="212"/>
      <c r="B18" s="212"/>
    </row>
    <row r="19" spans="1:5" ht="18" x14ac:dyDescent="0.25">
      <c r="A19" s="210" t="s">
        <v>314</v>
      </c>
      <c r="B19" s="212"/>
      <c r="D19" s="206" t="s">
        <v>335</v>
      </c>
    </row>
    <row r="22" spans="1:5" s="206" customFormat="1" ht="18" x14ac:dyDescent="0.25">
      <c r="A22" s="208"/>
      <c r="B22" s="208"/>
      <c r="C22" s="208"/>
      <c r="D22" s="208"/>
      <c r="E22" s="208"/>
    </row>
  </sheetData>
  <sheetProtection sheet="1" objects="1" scenarios="1" selectLockedCells="1"/>
  <hyperlinks>
    <hyperlink ref="A7" location="'1. Alcohol consumption'!A1" display="1. Alcohol consumption data"/>
    <hyperlink ref="A11" location="'3. Alc Attrib Fractions 2015'!A1" display="3. Alcohol Attributable Fractions 2015"/>
    <hyperlink ref="A13" location="'4. Patients admitted - alcohol'!A1" display="4. Patients admitted to hospital (alcohol-attributable)"/>
    <hyperlink ref="A15" location="'5. Deaths - alcohol'!A1" display="5. Deaths (alcohol-attributable)"/>
    <hyperlink ref="A17" location="'6. DALY disease list'!A1" display="6. DALY disease list"/>
    <hyperlink ref="A9" location="'2. Relative risk functions'!A1" display="2. Relative risk (RR) functions"/>
    <hyperlink ref="A19" location="'7. Alc Attrib Fractions 2003'!A1" display="7. Alcohol Attributable Fractions 2003"/>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election activeCell="C22" sqref="C22"/>
    </sheetView>
  </sheetViews>
  <sheetFormatPr defaultRowHeight="15" x14ac:dyDescent="0.2"/>
  <cols>
    <col min="1" max="1" width="12.88671875" style="212" customWidth="1"/>
    <col min="2" max="2" width="9" style="212" customWidth="1"/>
    <col min="3" max="3" width="13.33203125" style="212" customWidth="1"/>
    <col min="4" max="4" width="13.5546875" style="212" customWidth="1"/>
    <col min="5" max="5" width="16.21875" style="212" customWidth="1"/>
    <col min="6" max="6" width="10.44140625" style="212" customWidth="1"/>
    <col min="7" max="7" width="7.88671875" style="212" customWidth="1"/>
    <col min="8" max="8" width="12.77734375" style="212" customWidth="1"/>
    <col min="9" max="9" width="13.109375" style="212" customWidth="1"/>
    <col min="10" max="10" width="15.88671875" style="212" customWidth="1"/>
    <col min="11" max="11" width="9.88671875" style="212" customWidth="1"/>
    <col min="12" max="16384" width="8.88671875" style="212"/>
  </cols>
  <sheetData>
    <row r="1" spans="1:13" s="266" customFormat="1" ht="23.25" x14ac:dyDescent="0.35">
      <c r="A1" s="265" t="s">
        <v>1</v>
      </c>
    </row>
    <row r="2" spans="1:13" s="266" customFormat="1" ht="14.25" customHeight="1" x14ac:dyDescent="0.35">
      <c r="A2" s="265"/>
    </row>
    <row r="3" spans="1:13" s="266" customFormat="1" ht="18.75" customHeight="1" x14ac:dyDescent="0.2">
      <c r="A3" s="267" t="s">
        <v>336</v>
      </c>
      <c r="B3" s="267"/>
      <c r="C3" s="267"/>
      <c r="D3" s="267"/>
      <c r="E3" s="267"/>
      <c r="F3" s="267"/>
      <c r="G3" s="267"/>
      <c r="H3" s="267"/>
      <c r="I3" s="267"/>
      <c r="J3" s="267"/>
      <c r="K3" s="267"/>
      <c r="L3" s="267"/>
      <c r="M3" s="267"/>
    </row>
    <row r="4" spans="1:13" s="266" customFormat="1" ht="15.75" customHeight="1" x14ac:dyDescent="0.2">
      <c r="A4" s="314" t="s">
        <v>337</v>
      </c>
      <c r="B4" s="268"/>
      <c r="C4" s="268"/>
      <c r="D4" s="268"/>
      <c r="E4" s="268"/>
      <c r="F4" s="268"/>
      <c r="G4" s="268"/>
      <c r="H4" s="268"/>
      <c r="I4" s="268"/>
      <c r="J4" s="268"/>
      <c r="K4" s="268"/>
      <c r="L4" s="268"/>
      <c r="M4" s="268"/>
    </row>
    <row r="5" spans="1:13" s="266" customFormat="1" ht="21.75" customHeight="1" x14ac:dyDescent="0.2">
      <c r="A5" s="268"/>
      <c r="B5" s="268"/>
      <c r="C5" s="268"/>
      <c r="D5" s="268"/>
      <c r="E5" s="268"/>
      <c r="F5" s="268"/>
      <c r="G5" s="268"/>
      <c r="H5" s="268"/>
      <c r="I5" s="268"/>
      <c r="J5" s="268"/>
      <c r="K5" s="268"/>
      <c r="L5" s="268"/>
      <c r="M5" s="268"/>
    </row>
    <row r="6" spans="1:13" s="266" customFormat="1" ht="15.75" x14ac:dyDescent="0.25">
      <c r="A6" s="269" t="s">
        <v>137</v>
      </c>
    </row>
    <row r="7" spans="1:13" s="271" customFormat="1" x14ac:dyDescent="0.2">
      <c r="A7" s="270" t="s">
        <v>200</v>
      </c>
    </row>
    <row r="8" spans="1:13" s="271" customFormat="1" x14ac:dyDescent="0.2">
      <c r="A8" s="270" t="s">
        <v>199</v>
      </c>
    </row>
    <row r="9" spans="1:13" s="271" customFormat="1" x14ac:dyDescent="0.2">
      <c r="A9" s="270" t="s">
        <v>212</v>
      </c>
    </row>
    <row r="10" spans="1:13" s="271" customFormat="1" x14ac:dyDescent="0.2">
      <c r="A10" s="271" t="s">
        <v>201</v>
      </c>
    </row>
    <row r="11" spans="1:13" s="271" customFormat="1" x14ac:dyDescent="0.2">
      <c r="A11" s="271" t="s">
        <v>202</v>
      </c>
    </row>
    <row r="12" spans="1:13" s="266" customFormat="1" ht="15.75" x14ac:dyDescent="0.25">
      <c r="A12" s="272"/>
    </row>
    <row r="13" spans="1:13" s="266" customFormat="1" ht="15.75" x14ac:dyDescent="0.25">
      <c r="A13" s="272" t="s">
        <v>134</v>
      </c>
      <c r="B13" s="272" t="s">
        <v>135</v>
      </c>
    </row>
    <row r="14" spans="1:13" ht="15.75" x14ac:dyDescent="0.25">
      <c r="A14" s="213"/>
      <c r="B14" s="212" t="s">
        <v>136</v>
      </c>
    </row>
    <row r="15" spans="1:13" ht="15.75" x14ac:dyDescent="0.25">
      <c r="A15" s="213"/>
    </row>
    <row r="17" spans="1:18" ht="15.75" x14ac:dyDescent="0.25">
      <c r="A17" s="213" t="s">
        <v>200</v>
      </c>
      <c r="E17" s="214"/>
      <c r="F17" s="213" t="s">
        <v>271</v>
      </c>
      <c r="G17" s="214"/>
      <c r="K17" s="213" t="s">
        <v>213</v>
      </c>
    </row>
    <row r="18" spans="1:18" ht="58.5" customHeight="1" x14ac:dyDescent="0.2">
      <c r="A18" s="230" t="s">
        <v>131</v>
      </c>
      <c r="B18" s="231" t="s">
        <v>132</v>
      </c>
      <c r="C18" s="231" t="s">
        <v>153</v>
      </c>
      <c r="D18" s="231" t="s">
        <v>232</v>
      </c>
      <c r="E18" s="232"/>
      <c r="F18" s="215" t="s">
        <v>131</v>
      </c>
      <c r="G18" s="216" t="s">
        <v>133</v>
      </c>
      <c r="H18" s="217" t="s">
        <v>159</v>
      </c>
      <c r="I18" s="216" t="s">
        <v>232</v>
      </c>
      <c r="J18" s="232"/>
      <c r="K18" s="230" t="s">
        <v>131</v>
      </c>
      <c r="L18" s="231" t="s">
        <v>132</v>
      </c>
      <c r="M18" s="233" t="s">
        <v>197</v>
      </c>
      <c r="N18" s="233" t="s">
        <v>198</v>
      </c>
      <c r="O18" s="233" t="s">
        <v>155</v>
      </c>
      <c r="P18" s="233" t="s">
        <v>156</v>
      </c>
      <c r="Q18" s="233" t="s">
        <v>157</v>
      </c>
      <c r="R18" s="233" t="s">
        <v>158</v>
      </c>
    </row>
    <row r="19" spans="1:18" ht="30" customHeight="1" x14ac:dyDescent="0.25">
      <c r="A19" s="234" t="s">
        <v>6</v>
      </c>
      <c r="B19" s="235" t="s">
        <v>8</v>
      </c>
      <c r="C19" s="236">
        <v>21.608785485018029</v>
      </c>
      <c r="D19" s="236">
        <v>29.7302</v>
      </c>
      <c r="E19" s="237"/>
      <c r="F19" s="218" t="s">
        <v>6</v>
      </c>
      <c r="G19" s="219" t="s">
        <v>8</v>
      </c>
      <c r="H19" s="220">
        <v>37.385442015602131</v>
      </c>
      <c r="I19" s="221">
        <v>43.890508926316897</v>
      </c>
      <c r="J19" s="237"/>
      <c r="K19" s="234" t="s">
        <v>6</v>
      </c>
      <c r="L19" s="235" t="s">
        <v>8</v>
      </c>
      <c r="M19" s="238">
        <v>17</v>
      </c>
      <c r="N19" s="236">
        <v>9.4972067039106142E-2</v>
      </c>
      <c r="O19" s="238">
        <v>5</v>
      </c>
      <c r="P19" s="236">
        <v>2.7932960893854747E-2</v>
      </c>
      <c r="Q19" s="238">
        <v>157</v>
      </c>
      <c r="R19" s="236">
        <v>0.87709497206703912</v>
      </c>
    </row>
    <row r="20" spans="1:18" ht="30" customHeight="1" x14ac:dyDescent="0.25">
      <c r="A20" s="239"/>
      <c r="B20" s="235" t="s">
        <v>9</v>
      </c>
      <c r="C20" s="236">
        <v>20.505184538380831</v>
      </c>
      <c r="D20" s="236">
        <v>26.383849999999999</v>
      </c>
      <c r="E20" s="237"/>
      <c r="F20" s="222"/>
      <c r="G20" s="219" t="s">
        <v>9</v>
      </c>
      <c r="H20" s="220">
        <v>35.476097817267899</v>
      </c>
      <c r="I20" s="221">
        <v>41.648938837472485</v>
      </c>
      <c r="J20" s="237"/>
      <c r="K20" s="239"/>
      <c r="L20" s="235" t="s">
        <v>9</v>
      </c>
      <c r="M20" s="238">
        <v>14</v>
      </c>
      <c r="N20" s="236">
        <v>6.25E-2</v>
      </c>
      <c r="O20" s="238">
        <v>10</v>
      </c>
      <c r="P20" s="236">
        <v>4.4642857142857144E-2</v>
      </c>
      <c r="Q20" s="238">
        <v>200</v>
      </c>
      <c r="R20" s="236">
        <v>0.8928571428571429</v>
      </c>
    </row>
    <row r="21" spans="1:18" ht="30" customHeight="1" x14ac:dyDescent="0.25">
      <c r="A21" s="239"/>
      <c r="B21" s="235" t="s">
        <v>10</v>
      </c>
      <c r="C21" s="236">
        <v>16.70210629701559</v>
      </c>
      <c r="D21" s="236">
        <v>18.758469999999999</v>
      </c>
      <c r="E21" s="237"/>
      <c r="F21" s="222"/>
      <c r="G21" s="219" t="s">
        <v>10</v>
      </c>
      <c r="H21" s="220">
        <v>28.896377676497561</v>
      </c>
      <c r="I21" s="221">
        <v>33.924347392208134</v>
      </c>
      <c r="J21" s="237"/>
      <c r="K21" s="239"/>
      <c r="L21" s="235" t="s">
        <v>10</v>
      </c>
      <c r="M21" s="238">
        <v>17</v>
      </c>
      <c r="N21" s="236">
        <v>5.6105610561056105E-2</v>
      </c>
      <c r="O21" s="238">
        <v>24</v>
      </c>
      <c r="P21" s="236">
        <v>7.9207920792079195E-2</v>
      </c>
      <c r="Q21" s="238">
        <v>262</v>
      </c>
      <c r="R21" s="236">
        <v>0.86468646864686471</v>
      </c>
    </row>
    <row r="22" spans="1:18" ht="30" customHeight="1" x14ac:dyDescent="0.25">
      <c r="A22" s="239"/>
      <c r="B22" s="235" t="s">
        <v>11</v>
      </c>
      <c r="C22" s="236">
        <v>18.638225121746959</v>
      </c>
      <c r="D22" s="236">
        <v>30.994990000000001</v>
      </c>
      <c r="E22" s="237"/>
      <c r="F22" s="222"/>
      <c r="G22" s="219" t="s">
        <v>11</v>
      </c>
      <c r="H22" s="220">
        <v>32.24606422447571</v>
      </c>
      <c r="I22" s="221">
        <v>37.856879399534478</v>
      </c>
      <c r="J22" s="237"/>
      <c r="K22" s="239"/>
      <c r="L22" s="235" t="s">
        <v>11</v>
      </c>
      <c r="M22" s="238">
        <v>15</v>
      </c>
      <c r="N22" s="236">
        <v>3.8363171355498722E-2</v>
      </c>
      <c r="O22" s="238">
        <v>29</v>
      </c>
      <c r="P22" s="236">
        <v>7.4168797953964194E-2</v>
      </c>
      <c r="Q22" s="238">
        <v>347</v>
      </c>
      <c r="R22" s="236">
        <v>0.88746803069053704</v>
      </c>
    </row>
    <row r="23" spans="1:18" ht="30" customHeight="1" x14ac:dyDescent="0.25">
      <c r="A23" s="239"/>
      <c r="B23" s="235" t="s">
        <v>12</v>
      </c>
      <c r="C23" s="236">
        <v>23.501108525485247</v>
      </c>
      <c r="D23" s="236">
        <v>29.001169999999998</v>
      </c>
      <c r="E23" s="237"/>
      <c r="F23" s="222"/>
      <c r="G23" s="219" t="s">
        <v>12</v>
      </c>
      <c r="H23" s="220">
        <v>40.659357310528108</v>
      </c>
      <c r="I23" s="221">
        <v>47.734085482559998</v>
      </c>
      <c r="J23" s="237"/>
      <c r="K23" s="239"/>
      <c r="L23" s="235" t="s">
        <v>12</v>
      </c>
      <c r="M23" s="238">
        <v>15</v>
      </c>
      <c r="N23" s="236">
        <v>3.7593984962406013E-2</v>
      </c>
      <c r="O23" s="238">
        <v>46</v>
      </c>
      <c r="P23" s="236">
        <v>0.11528822055137844</v>
      </c>
      <c r="Q23" s="238">
        <v>338</v>
      </c>
      <c r="R23" s="236">
        <v>0.84711779448621549</v>
      </c>
    </row>
    <row r="24" spans="1:18" ht="30" customHeight="1" x14ac:dyDescent="0.25">
      <c r="A24" s="239"/>
      <c r="B24" s="235" t="s">
        <v>13</v>
      </c>
      <c r="C24" s="236">
        <v>20.306576301802782</v>
      </c>
      <c r="D24" s="236">
        <v>24.242540000000002</v>
      </c>
      <c r="E24" s="237"/>
      <c r="F24" s="222"/>
      <c r="G24" s="219" t="s">
        <v>13</v>
      </c>
      <c r="H24" s="220">
        <v>35.132484951215886</v>
      </c>
      <c r="I24" s="221">
        <v>41.245537332727451</v>
      </c>
      <c r="J24" s="237"/>
      <c r="K24" s="239"/>
      <c r="L24" s="235" t="s">
        <v>13</v>
      </c>
      <c r="M24" s="238">
        <v>18</v>
      </c>
      <c r="N24" s="236">
        <v>4.5685279187817257E-2</v>
      </c>
      <c r="O24" s="238">
        <v>51</v>
      </c>
      <c r="P24" s="236">
        <v>0.12944162436548223</v>
      </c>
      <c r="Q24" s="238">
        <v>325</v>
      </c>
      <c r="R24" s="236">
        <v>0.82487309644670048</v>
      </c>
    </row>
    <row r="25" spans="1:18" ht="30" customHeight="1" x14ac:dyDescent="0.25">
      <c r="A25" s="239"/>
      <c r="B25" s="235" t="s">
        <v>14</v>
      </c>
      <c r="C25" s="236">
        <v>13.29752437262197</v>
      </c>
      <c r="D25" s="236">
        <v>14.963419999999999</v>
      </c>
      <c r="E25" s="237"/>
      <c r="F25" s="223"/>
      <c r="G25" s="219" t="s">
        <v>14</v>
      </c>
      <c r="H25" s="220">
        <v>23.006097530487839</v>
      </c>
      <c r="I25" s="221">
        <v>27.009158500792722</v>
      </c>
      <c r="J25" s="237"/>
      <c r="K25" s="239"/>
      <c r="L25" s="235" t="s">
        <v>14</v>
      </c>
      <c r="M25" s="238">
        <v>21</v>
      </c>
      <c r="N25" s="236">
        <v>7.4999999999999997E-2</v>
      </c>
      <c r="O25" s="238">
        <v>48</v>
      </c>
      <c r="P25" s="236">
        <v>0.17142857142857143</v>
      </c>
      <c r="Q25" s="238">
        <v>211</v>
      </c>
      <c r="R25" s="236">
        <v>0.75357142857142856</v>
      </c>
    </row>
    <row r="26" spans="1:18" ht="30" customHeight="1" x14ac:dyDescent="0.25">
      <c r="A26" s="240" t="s">
        <v>7</v>
      </c>
      <c r="B26" s="241" t="s">
        <v>8</v>
      </c>
      <c r="C26" s="242">
        <v>12.292059279111978</v>
      </c>
      <c r="D26" s="242">
        <v>20.64301</v>
      </c>
      <c r="E26" s="237"/>
      <c r="F26" s="224" t="s">
        <v>7</v>
      </c>
      <c r="G26" s="225" t="s">
        <v>8</v>
      </c>
      <c r="H26" s="226">
        <v>21.266538545176434</v>
      </c>
      <c r="I26" s="226">
        <v>25.969916252037134</v>
      </c>
      <c r="J26" s="237"/>
      <c r="K26" s="240" t="s">
        <v>7</v>
      </c>
      <c r="L26" s="241" t="s">
        <v>8</v>
      </c>
      <c r="M26" s="243">
        <v>8</v>
      </c>
      <c r="N26" s="242">
        <v>4.145077720207254E-2</v>
      </c>
      <c r="O26" s="243">
        <v>8</v>
      </c>
      <c r="P26" s="242">
        <v>4.145077720207254E-2</v>
      </c>
      <c r="Q26" s="243">
        <v>177</v>
      </c>
      <c r="R26" s="242">
        <v>0.91709844559585496</v>
      </c>
    </row>
    <row r="27" spans="1:18" ht="30" customHeight="1" x14ac:dyDescent="0.25">
      <c r="A27" s="244"/>
      <c r="B27" s="241" t="s">
        <v>9</v>
      </c>
      <c r="C27" s="242">
        <v>9.2796313035080704</v>
      </c>
      <c r="D27" s="242">
        <v>10.873699999999999</v>
      </c>
      <c r="E27" s="237"/>
      <c r="F27" s="227"/>
      <c r="G27" s="225" t="s">
        <v>9</v>
      </c>
      <c r="H27" s="226">
        <v>16.05472543859528</v>
      </c>
      <c r="I27" s="226">
        <v>19.851247664910858</v>
      </c>
      <c r="J27" s="237"/>
      <c r="K27" s="244"/>
      <c r="L27" s="241" t="s">
        <v>9</v>
      </c>
      <c r="M27" s="243">
        <v>30</v>
      </c>
      <c r="N27" s="242">
        <v>8.797653958944282E-2</v>
      </c>
      <c r="O27" s="243">
        <v>31</v>
      </c>
      <c r="P27" s="242">
        <v>9.0909090909090912E-2</v>
      </c>
      <c r="Q27" s="243">
        <v>280</v>
      </c>
      <c r="R27" s="242">
        <v>0.82111436950146632</v>
      </c>
    </row>
    <row r="28" spans="1:18" ht="30" customHeight="1" x14ac:dyDescent="0.25">
      <c r="A28" s="244"/>
      <c r="B28" s="241" t="s">
        <v>10</v>
      </c>
      <c r="C28" s="242">
        <v>9.1515235705356286</v>
      </c>
      <c r="D28" s="242">
        <v>11.327680000000001</v>
      </c>
      <c r="E28" s="237"/>
      <c r="F28" s="227"/>
      <c r="G28" s="225" t="s">
        <v>10</v>
      </c>
      <c r="H28" s="226">
        <v>15.833085762172368</v>
      </c>
      <c r="I28" s="226">
        <v>19.591042684790359</v>
      </c>
      <c r="J28" s="237"/>
      <c r="K28" s="244"/>
      <c r="L28" s="241" t="s">
        <v>10</v>
      </c>
      <c r="M28" s="243">
        <v>24</v>
      </c>
      <c r="N28" s="242">
        <v>6.25E-2</v>
      </c>
      <c r="O28" s="243">
        <v>38</v>
      </c>
      <c r="P28" s="242">
        <v>9.8958333333333329E-2</v>
      </c>
      <c r="Q28" s="243">
        <v>322</v>
      </c>
      <c r="R28" s="242">
        <v>0.83854166666666663</v>
      </c>
    </row>
    <row r="29" spans="1:18" ht="30" customHeight="1" x14ac:dyDescent="0.25">
      <c r="A29" s="244"/>
      <c r="B29" s="241" t="s">
        <v>11</v>
      </c>
      <c r="C29" s="242">
        <v>10.860029140525086</v>
      </c>
      <c r="D29" s="242">
        <v>13.556430000000001</v>
      </c>
      <c r="E29" s="237"/>
      <c r="F29" s="227"/>
      <c r="G29" s="225" t="s">
        <v>11</v>
      </c>
      <c r="H29" s="226">
        <v>18.788977751773505</v>
      </c>
      <c r="I29" s="226">
        <v>23.061259880582092</v>
      </c>
      <c r="J29" s="237"/>
      <c r="K29" s="244"/>
      <c r="L29" s="241" t="s">
        <v>11</v>
      </c>
      <c r="M29" s="243">
        <v>27</v>
      </c>
      <c r="N29" s="242">
        <v>5.5900621118012424E-2</v>
      </c>
      <c r="O29" s="243">
        <v>38</v>
      </c>
      <c r="P29" s="242">
        <v>7.8674948240165632E-2</v>
      </c>
      <c r="Q29" s="243">
        <v>418</v>
      </c>
      <c r="R29" s="242">
        <v>0.86542443064182195</v>
      </c>
    </row>
    <row r="30" spans="1:18" ht="30" customHeight="1" x14ac:dyDescent="0.25">
      <c r="A30" s="244"/>
      <c r="B30" s="241" t="s">
        <v>12</v>
      </c>
      <c r="C30" s="242">
        <v>10.572977525234906</v>
      </c>
      <c r="D30" s="242">
        <v>15.022819999999999</v>
      </c>
      <c r="E30" s="237"/>
      <c r="F30" s="227"/>
      <c r="G30" s="225" t="s">
        <v>12</v>
      </c>
      <c r="H30" s="226">
        <v>18.292348659575964</v>
      </c>
      <c r="I30" s="226">
        <v>22.478217326342183</v>
      </c>
      <c r="J30" s="237"/>
      <c r="K30" s="244"/>
      <c r="L30" s="241" t="s">
        <v>12</v>
      </c>
      <c r="M30" s="243">
        <v>32</v>
      </c>
      <c r="N30" s="242">
        <v>6.6252587991718431E-2</v>
      </c>
      <c r="O30" s="243">
        <v>49</v>
      </c>
      <c r="P30" s="242">
        <v>0.10144927536231885</v>
      </c>
      <c r="Q30" s="243">
        <v>402</v>
      </c>
      <c r="R30" s="242">
        <v>0.83229813664596275</v>
      </c>
    </row>
    <row r="31" spans="1:18" ht="30" customHeight="1" x14ac:dyDescent="0.25">
      <c r="A31" s="244"/>
      <c r="B31" s="241" t="s">
        <v>13</v>
      </c>
      <c r="C31" s="242">
        <v>9.8546840362536869</v>
      </c>
      <c r="D31" s="242">
        <v>13.499370000000001</v>
      </c>
      <c r="E31" s="237"/>
      <c r="F31" s="227"/>
      <c r="G31" s="225" t="s">
        <v>13</v>
      </c>
      <c r="H31" s="226">
        <v>17.049626360300497</v>
      </c>
      <c r="I31" s="226">
        <v>21.019261346992781</v>
      </c>
      <c r="J31" s="237"/>
      <c r="K31" s="244"/>
      <c r="L31" s="241" t="s">
        <v>13</v>
      </c>
      <c r="M31" s="243">
        <v>47</v>
      </c>
      <c r="N31" s="242">
        <v>0.1019522776572668</v>
      </c>
      <c r="O31" s="243">
        <v>67</v>
      </c>
      <c r="P31" s="242">
        <v>0.14533622559652928</v>
      </c>
      <c r="Q31" s="243">
        <v>347</v>
      </c>
      <c r="R31" s="242">
        <v>0.75271149674620386</v>
      </c>
    </row>
    <row r="32" spans="1:18" ht="30" customHeight="1" x14ac:dyDescent="0.25">
      <c r="A32" s="245"/>
      <c r="B32" s="241" t="s">
        <v>14</v>
      </c>
      <c r="C32" s="242">
        <v>6.1246199106855022</v>
      </c>
      <c r="D32" s="242">
        <v>9.4626970000000004</v>
      </c>
      <c r="E32" s="237"/>
      <c r="F32" s="228"/>
      <c r="G32" s="225" t="s">
        <v>14</v>
      </c>
      <c r="H32" s="226">
        <v>10.59622821917907</v>
      </c>
      <c r="I32" s="226">
        <v>13.442971929316228</v>
      </c>
      <c r="J32" s="237"/>
      <c r="K32" s="245"/>
      <c r="L32" s="241" t="s">
        <v>14</v>
      </c>
      <c r="M32" s="243">
        <v>68</v>
      </c>
      <c r="N32" s="242">
        <v>0.18836565096952909</v>
      </c>
      <c r="O32" s="243">
        <v>68</v>
      </c>
      <c r="P32" s="242">
        <v>0.18836565096952909</v>
      </c>
      <c r="Q32" s="243">
        <v>225</v>
      </c>
      <c r="R32" s="242">
        <v>0.62326869806094187</v>
      </c>
    </row>
    <row r="33" spans="1:8" ht="15.75" x14ac:dyDescent="0.25">
      <c r="E33" s="213"/>
      <c r="F33" s="212" t="s">
        <v>272</v>
      </c>
    </row>
    <row r="35" spans="1:8" ht="15.75" x14ac:dyDescent="0.25">
      <c r="A35" s="213" t="s">
        <v>273</v>
      </c>
    </row>
    <row r="36" spans="1:8" ht="47.25" x14ac:dyDescent="0.25">
      <c r="A36" s="246" t="s">
        <v>131</v>
      </c>
      <c r="B36" s="247" t="s">
        <v>133</v>
      </c>
      <c r="C36" s="247" t="s">
        <v>215</v>
      </c>
      <c r="D36" s="247" t="s">
        <v>214</v>
      </c>
      <c r="E36" s="248" t="s">
        <v>218</v>
      </c>
      <c r="F36" s="247" t="s">
        <v>219</v>
      </c>
      <c r="G36" s="247" t="s">
        <v>157</v>
      </c>
      <c r="H36" s="247" t="s">
        <v>220</v>
      </c>
    </row>
    <row r="37" spans="1:8" ht="30" customHeight="1" x14ac:dyDescent="0.2">
      <c r="A37" s="249" t="s">
        <v>7</v>
      </c>
      <c r="B37" s="250" t="s">
        <v>8</v>
      </c>
      <c r="C37" s="251">
        <v>8</v>
      </c>
      <c r="D37" s="252">
        <v>4.145077720207254E-2</v>
      </c>
      <c r="E37" s="253">
        <v>94.73</v>
      </c>
      <c r="F37" s="252">
        <v>0.49082901554404146</v>
      </c>
      <c r="G37" s="253">
        <v>90.27</v>
      </c>
      <c r="H37" s="254">
        <v>0.46772020725388597</v>
      </c>
    </row>
    <row r="38" spans="1:8" ht="30" customHeight="1" x14ac:dyDescent="0.2">
      <c r="A38" s="255"/>
      <c r="B38" s="250" t="s">
        <v>9</v>
      </c>
      <c r="C38" s="251">
        <v>30</v>
      </c>
      <c r="D38" s="252">
        <v>8.797653958944282E-2</v>
      </c>
      <c r="E38" s="253">
        <v>168.2</v>
      </c>
      <c r="F38" s="252">
        <v>0.49325513196480936</v>
      </c>
      <c r="G38" s="253">
        <v>142.80000000000001</v>
      </c>
      <c r="H38" s="254">
        <v>0.41876832844574785</v>
      </c>
    </row>
    <row r="39" spans="1:8" ht="30" customHeight="1" x14ac:dyDescent="0.2">
      <c r="A39" s="255"/>
      <c r="B39" s="250" t="s">
        <v>10</v>
      </c>
      <c r="C39" s="251">
        <v>24</v>
      </c>
      <c r="D39" s="252">
        <v>6.25E-2</v>
      </c>
      <c r="E39" s="253">
        <v>195.78</v>
      </c>
      <c r="F39" s="252">
        <v>0.50984375000000004</v>
      </c>
      <c r="G39" s="253">
        <v>164.22</v>
      </c>
      <c r="H39" s="254">
        <v>0.42765625000000002</v>
      </c>
    </row>
    <row r="40" spans="1:8" ht="30" customHeight="1" x14ac:dyDescent="0.2">
      <c r="A40" s="255"/>
      <c r="B40" s="250" t="s">
        <v>11</v>
      </c>
      <c r="C40" s="251">
        <v>27</v>
      </c>
      <c r="D40" s="252">
        <v>5.5900621118012424E-2</v>
      </c>
      <c r="E40" s="253">
        <v>242.82</v>
      </c>
      <c r="F40" s="252">
        <v>0.50273291925465835</v>
      </c>
      <c r="G40" s="253">
        <v>213.18</v>
      </c>
      <c r="H40" s="254">
        <v>0.44136645962732923</v>
      </c>
    </row>
    <row r="41" spans="1:8" ht="30" customHeight="1" x14ac:dyDescent="0.2">
      <c r="A41" s="256"/>
      <c r="B41" s="250" t="s">
        <v>177</v>
      </c>
      <c r="C41" s="257">
        <f>SUM(C37:C40)</f>
        <v>89</v>
      </c>
      <c r="D41" s="257"/>
      <c r="E41" s="257">
        <f>SUM(E37:E40)</f>
        <v>701.53</v>
      </c>
      <c r="F41" s="257"/>
      <c r="G41" s="257">
        <f>SUM(G37:G40)</f>
        <v>610.47</v>
      </c>
      <c r="H41" s="257"/>
    </row>
    <row r="42" spans="1:8" x14ac:dyDescent="0.2">
      <c r="A42" s="229" t="s">
        <v>274</v>
      </c>
      <c r="B42" s="258"/>
      <c r="C42" s="259"/>
    </row>
    <row r="43" spans="1:8" x14ac:dyDescent="0.2">
      <c r="A43" s="229"/>
      <c r="B43" s="258"/>
      <c r="C43" s="259"/>
    </row>
    <row r="44" spans="1:8" ht="15.75" x14ac:dyDescent="0.25">
      <c r="A44" s="213" t="s">
        <v>202</v>
      </c>
      <c r="E44" s="260"/>
    </row>
    <row r="45" spans="1:8" ht="71.25" customHeight="1" x14ac:dyDescent="0.2">
      <c r="A45" s="261" t="s">
        <v>154</v>
      </c>
      <c r="B45" s="216" t="s">
        <v>138</v>
      </c>
      <c r="C45" s="216" t="s">
        <v>196</v>
      </c>
    </row>
    <row r="46" spans="1:8" ht="30" customHeight="1" x14ac:dyDescent="0.2">
      <c r="A46" s="262" t="s">
        <v>139</v>
      </c>
      <c r="B46" s="263">
        <v>6.3526052819414698</v>
      </c>
      <c r="C46" s="263">
        <v>6.3526052819414698</v>
      </c>
    </row>
    <row r="47" spans="1:8" ht="30" customHeight="1" x14ac:dyDescent="0.2">
      <c r="A47" s="262" t="s">
        <v>216</v>
      </c>
      <c r="B47" s="263">
        <v>8.2084225553176307</v>
      </c>
      <c r="C47" s="263">
        <v>50.073518915060667</v>
      </c>
    </row>
    <row r="48" spans="1:8" ht="30" customHeight="1" x14ac:dyDescent="0.2">
      <c r="A48" s="264" t="s">
        <v>217</v>
      </c>
      <c r="B48" s="263">
        <v>85.438972162740896</v>
      </c>
      <c r="C48" s="263">
        <v>43.573875802997861</v>
      </c>
    </row>
  </sheetData>
  <sheetProtection sheet="1" objects="1" scenarios="1"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2"/>
  <sheetViews>
    <sheetView showGridLines="0" zoomScale="70" zoomScaleNormal="70" workbookViewId="0">
      <pane ySplit="11" topLeftCell="A12" activePane="bottomLeft" state="frozen"/>
      <selection pane="bottomLeft" activeCell="J1" sqref="J1"/>
    </sheetView>
  </sheetViews>
  <sheetFormatPr defaultRowHeight="15" x14ac:dyDescent="0.2"/>
  <cols>
    <col min="21" max="21" width="12.6640625" customWidth="1"/>
  </cols>
  <sheetData>
    <row r="1" spans="1:21" ht="41.25" customHeight="1" x14ac:dyDescent="0.35">
      <c r="A1" s="153" t="s">
        <v>343</v>
      </c>
    </row>
    <row r="2" spans="1:21" ht="44.25" customHeight="1" x14ac:dyDescent="0.3">
      <c r="A2" s="154" t="s">
        <v>252</v>
      </c>
      <c r="B2" s="155"/>
      <c r="C2" s="155"/>
      <c r="D2" s="155"/>
      <c r="E2" s="155"/>
      <c r="F2" s="155"/>
      <c r="G2" s="155"/>
      <c r="H2" s="155"/>
      <c r="I2" s="155"/>
      <c r="J2" s="155"/>
      <c r="K2" s="155"/>
      <c r="L2" s="155"/>
      <c r="M2" s="155"/>
      <c r="N2" s="155"/>
      <c r="O2" s="155"/>
      <c r="P2" s="155"/>
      <c r="Q2" s="155"/>
      <c r="R2" s="155"/>
      <c r="S2" s="155"/>
      <c r="T2" s="155"/>
      <c r="U2" s="156"/>
    </row>
    <row r="3" spans="1:21" ht="20.25" x14ac:dyDescent="0.3">
      <c r="A3" s="157" t="s">
        <v>248</v>
      </c>
      <c r="B3" s="158"/>
      <c r="C3" s="158"/>
      <c r="D3" s="158"/>
      <c r="E3" s="158"/>
      <c r="F3" s="158"/>
      <c r="G3" s="158"/>
      <c r="H3" s="158"/>
      <c r="I3" s="158"/>
      <c r="J3" s="158"/>
      <c r="K3" s="158"/>
      <c r="L3" s="158"/>
      <c r="M3" s="158"/>
      <c r="N3" s="158"/>
      <c r="O3" s="158"/>
      <c r="P3" s="158"/>
      <c r="Q3" s="158"/>
      <c r="R3" s="158"/>
      <c r="S3" s="158"/>
      <c r="T3" s="158"/>
      <c r="U3" s="159"/>
    </row>
    <row r="4" spans="1:21" ht="30" customHeight="1" x14ac:dyDescent="0.3">
      <c r="A4" s="157" t="s">
        <v>249</v>
      </c>
      <c r="B4" s="158"/>
      <c r="C4" s="158"/>
      <c r="D4" s="158"/>
      <c r="E4" s="158"/>
      <c r="F4" s="158"/>
      <c r="G4" s="158"/>
      <c r="H4" s="158"/>
      <c r="I4" s="158"/>
      <c r="J4" s="158"/>
      <c r="K4" s="158"/>
      <c r="L4" s="158"/>
      <c r="M4" s="158"/>
      <c r="N4" s="158"/>
      <c r="O4" s="158"/>
      <c r="P4" s="158"/>
      <c r="Q4" s="158"/>
      <c r="R4" s="158"/>
      <c r="S4" s="158"/>
      <c r="T4" s="158"/>
      <c r="U4" s="159"/>
    </row>
    <row r="5" spans="1:21" ht="20.25" x14ac:dyDescent="0.3">
      <c r="A5" s="157" t="s">
        <v>250</v>
      </c>
      <c r="B5" s="158"/>
      <c r="C5" s="158"/>
      <c r="D5" s="158"/>
      <c r="E5" s="158"/>
      <c r="F5" s="158"/>
      <c r="G5" s="158"/>
      <c r="H5" s="158"/>
      <c r="I5" s="158"/>
      <c r="J5" s="158"/>
      <c r="K5" s="158"/>
      <c r="L5" s="158"/>
      <c r="M5" s="158"/>
      <c r="N5" s="158"/>
      <c r="O5" s="158"/>
      <c r="P5" s="158"/>
      <c r="Q5" s="158"/>
      <c r="R5" s="158"/>
      <c r="S5" s="158"/>
      <c r="T5" s="158"/>
      <c r="U5" s="159"/>
    </row>
    <row r="6" spans="1:21" ht="20.25" x14ac:dyDescent="0.3">
      <c r="A6" s="157"/>
      <c r="B6" s="158"/>
      <c r="C6" s="158"/>
      <c r="D6" s="158"/>
      <c r="E6" s="158"/>
      <c r="F6" s="158"/>
      <c r="G6" s="158"/>
      <c r="H6" s="158"/>
      <c r="I6" s="158"/>
      <c r="J6" s="158"/>
      <c r="K6" s="158"/>
      <c r="L6" s="158"/>
      <c r="M6" s="158"/>
      <c r="N6" s="158"/>
      <c r="O6" s="158"/>
      <c r="P6" s="158"/>
      <c r="Q6" s="158"/>
      <c r="R6" s="158"/>
      <c r="S6" s="158"/>
      <c r="T6" s="158"/>
      <c r="U6" s="159"/>
    </row>
    <row r="7" spans="1:21" ht="20.25" x14ac:dyDescent="0.3">
      <c r="A7" s="157" t="s">
        <v>338</v>
      </c>
      <c r="B7" s="158"/>
      <c r="C7" s="158"/>
      <c r="D7" s="158"/>
      <c r="E7" s="158"/>
      <c r="F7" s="158"/>
      <c r="G7" s="158"/>
      <c r="H7" s="158"/>
      <c r="I7" s="158"/>
      <c r="J7" s="158"/>
      <c r="K7" s="158"/>
      <c r="L7" s="158"/>
      <c r="M7" s="158"/>
      <c r="N7" s="158"/>
      <c r="O7" s="158"/>
      <c r="P7" s="158"/>
      <c r="Q7" s="158"/>
      <c r="R7" s="158"/>
      <c r="S7" s="158"/>
      <c r="T7" s="158"/>
      <c r="U7" s="159"/>
    </row>
    <row r="8" spans="1:21" ht="20.25" x14ac:dyDescent="0.3">
      <c r="A8" s="157" t="s">
        <v>251</v>
      </c>
      <c r="B8" s="158"/>
      <c r="C8" s="158"/>
      <c r="D8" s="158"/>
      <c r="E8" s="158"/>
      <c r="F8" s="158"/>
      <c r="G8" s="158"/>
      <c r="H8" s="158"/>
      <c r="I8" s="158"/>
      <c r="J8" s="158"/>
      <c r="K8" s="158"/>
      <c r="L8" s="158"/>
      <c r="M8" s="158"/>
      <c r="N8" s="158"/>
      <c r="O8" s="158"/>
      <c r="P8" s="158"/>
      <c r="Q8" s="158"/>
      <c r="R8" s="158"/>
      <c r="S8" s="158"/>
      <c r="T8" s="158"/>
      <c r="U8" s="159"/>
    </row>
    <row r="9" spans="1:21" ht="20.25" x14ac:dyDescent="0.3">
      <c r="A9" s="162"/>
      <c r="B9" s="158"/>
      <c r="C9" s="158"/>
      <c r="D9" s="158"/>
      <c r="E9" s="158"/>
      <c r="F9" s="158"/>
      <c r="G9" s="158"/>
      <c r="H9" s="158"/>
      <c r="I9" s="158"/>
      <c r="J9" s="158"/>
      <c r="K9" s="158"/>
      <c r="L9" s="158"/>
      <c r="M9" s="158"/>
      <c r="N9" s="158"/>
      <c r="O9" s="158"/>
      <c r="P9" s="158"/>
      <c r="Q9" s="158"/>
      <c r="R9" s="158"/>
      <c r="S9" s="158"/>
      <c r="T9" s="158"/>
      <c r="U9" s="159"/>
    </row>
    <row r="10" spans="1:21" ht="32.25" customHeight="1" x14ac:dyDescent="0.25">
      <c r="A10" s="296" t="s">
        <v>253</v>
      </c>
      <c r="B10" s="158"/>
      <c r="C10" s="158"/>
      <c r="D10" s="158"/>
      <c r="E10" s="158"/>
      <c r="F10" s="158"/>
      <c r="G10" s="158"/>
      <c r="H10" s="158"/>
      <c r="I10" s="158"/>
      <c r="J10" s="158"/>
      <c r="K10" s="158"/>
      <c r="L10" s="158"/>
      <c r="M10" s="158"/>
      <c r="N10" s="158"/>
      <c r="O10" s="158"/>
      <c r="P10" s="158"/>
      <c r="Q10" s="158"/>
      <c r="R10" s="158"/>
      <c r="S10" s="158"/>
      <c r="T10" s="158"/>
      <c r="U10" s="159"/>
    </row>
    <row r="11" spans="1:21" ht="22.5" customHeight="1" x14ac:dyDescent="0.25">
      <c r="A11" s="297" t="s">
        <v>317</v>
      </c>
      <c r="B11" s="160"/>
      <c r="C11" s="160"/>
      <c r="D11" s="160"/>
      <c r="E11" s="160"/>
      <c r="F11" s="160"/>
      <c r="G11" s="160"/>
      <c r="H11" s="160"/>
      <c r="I11" s="160"/>
      <c r="J11" s="160"/>
      <c r="K11" s="160"/>
      <c r="L11" s="160"/>
      <c r="M11" s="160"/>
      <c r="N11" s="160"/>
      <c r="O11" s="160"/>
      <c r="P11" s="160"/>
      <c r="Q11" s="160"/>
      <c r="R11" s="160"/>
      <c r="S11" s="160"/>
      <c r="T11" s="160"/>
      <c r="U11" s="161"/>
    </row>
    <row r="12" spans="1:21" s="152" customFormat="1" ht="32.25" customHeight="1" x14ac:dyDescent="0.25">
      <c r="A12" s="209"/>
      <c r="B12" s="188"/>
      <c r="C12" s="188"/>
      <c r="D12" s="188"/>
      <c r="E12" s="188"/>
      <c r="F12" s="188"/>
      <c r="G12" s="188"/>
      <c r="H12" s="188"/>
      <c r="I12" s="188"/>
      <c r="J12" s="188"/>
      <c r="K12" s="188"/>
      <c r="L12" s="188"/>
      <c r="M12" s="188"/>
      <c r="N12" s="188"/>
      <c r="O12" s="188"/>
      <c r="P12" s="188"/>
      <c r="Q12" s="188"/>
      <c r="R12" s="188"/>
      <c r="S12" s="188"/>
      <c r="T12" s="188"/>
      <c r="U12" s="188"/>
    </row>
    <row r="13" spans="1:21" s="152" customFormat="1" ht="18" x14ac:dyDescent="0.25">
      <c r="A13" s="209"/>
      <c r="B13" s="188"/>
      <c r="C13" s="188"/>
      <c r="D13" s="188"/>
      <c r="E13" s="188"/>
      <c r="F13" s="188"/>
      <c r="G13" s="188"/>
      <c r="H13" s="188"/>
      <c r="I13" s="188"/>
      <c r="J13" s="188"/>
      <c r="K13" s="188"/>
      <c r="L13" s="188"/>
      <c r="M13" s="188"/>
      <c r="N13" s="188"/>
      <c r="O13" s="188"/>
      <c r="P13" s="188"/>
      <c r="Q13" s="188"/>
      <c r="R13" s="188"/>
      <c r="S13" s="188"/>
      <c r="T13" s="188"/>
      <c r="U13" s="188"/>
    </row>
    <row r="47" spans="23:23" x14ac:dyDescent="0.2">
      <c r="W47" t="s">
        <v>310</v>
      </c>
    </row>
    <row r="73" spans="22:22" x14ac:dyDescent="0.2">
      <c r="V73" s="188"/>
    </row>
    <row r="112" spans="16:16" x14ac:dyDescent="0.2">
      <c r="P112" t="s">
        <v>311</v>
      </c>
    </row>
  </sheetData>
  <sheetProtection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zoomScale="60" zoomScaleNormal="60" workbookViewId="0"/>
  </sheetViews>
  <sheetFormatPr defaultRowHeight="15" x14ac:dyDescent="0.2"/>
  <cols>
    <col min="1" max="1" width="75.109375" customWidth="1"/>
    <col min="2" max="2" width="30.44140625" customWidth="1"/>
    <col min="3" max="18" width="10.77734375" customWidth="1"/>
  </cols>
  <sheetData>
    <row r="1" spans="1:18" ht="30" x14ac:dyDescent="0.4">
      <c r="A1" s="131" t="s">
        <v>2</v>
      </c>
      <c r="B1" s="131"/>
      <c r="C1" s="131"/>
      <c r="D1" s="131"/>
      <c r="E1" s="131"/>
      <c r="F1" s="131"/>
      <c r="G1" s="131"/>
      <c r="H1" s="131"/>
      <c r="I1" s="131"/>
      <c r="J1" s="131"/>
      <c r="K1" s="131"/>
      <c r="L1" s="131"/>
      <c r="M1" s="131"/>
      <c r="N1" s="131"/>
      <c r="O1" s="131"/>
      <c r="P1" s="131"/>
      <c r="Q1" s="131"/>
      <c r="R1" s="131"/>
    </row>
    <row r="2" spans="1:18" ht="30" x14ac:dyDescent="0.4">
      <c r="A2" s="131" t="s">
        <v>3</v>
      </c>
      <c r="B2" s="131"/>
      <c r="C2" s="131"/>
      <c r="D2" s="131"/>
      <c r="E2" s="131"/>
      <c r="F2" s="131"/>
      <c r="G2" s="131"/>
      <c r="H2" s="131"/>
      <c r="I2" s="131"/>
      <c r="J2" s="131"/>
      <c r="K2" s="131"/>
      <c r="L2" s="131"/>
      <c r="M2" s="131"/>
      <c r="N2" s="131"/>
      <c r="O2" s="131"/>
      <c r="P2" s="131"/>
      <c r="Q2" s="131"/>
      <c r="R2" s="131"/>
    </row>
    <row r="3" spans="1:18" ht="30" x14ac:dyDescent="0.4">
      <c r="A3" s="3"/>
      <c r="B3" s="3"/>
      <c r="C3" s="3"/>
      <c r="D3" s="3"/>
      <c r="E3" s="3"/>
      <c r="F3" s="3"/>
      <c r="G3" s="3"/>
      <c r="H3" s="3"/>
      <c r="I3" s="3"/>
      <c r="J3" s="3"/>
      <c r="K3" s="3"/>
      <c r="L3" s="3"/>
      <c r="M3" s="3"/>
      <c r="N3" s="3"/>
      <c r="O3" s="3"/>
      <c r="P3" s="3"/>
      <c r="Q3" s="3"/>
      <c r="R3" s="3"/>
    </row>
    <row r="4" spans="1:18" ht="55.5" customHeight="1" x14ac:dyDescent="0.3">
      <c r="A4" s="4" t="s">
        <v>4</v>
      </c>
      <c r="B4" s="49" t="s">
        <v>5</v>
      </c>
      <c r="C4" s="50" t="s">
        <v>160</v>
      </c>
      <c r="D4" s="51" t="s">
        <v>161</v>
      </c>
      <c r="E4" s="51" t="s">
        <v>162</v>
      </c>
      <c r="F4" s="51" t="s">
        <v>163</v>
      </c>
      <c r="G4" s="51" t="s">
        <v>166</v>
      </c>
      <c r="H4" s="51" t="s">
        <v>167</v>
      </c>
      <c r="I4" s="51" t="s">
        <v>168</v>
      </c>
      <c r="J4" s="52" t="s">
        <v>164</v>
      </c>
      <c r="K4" s="53" t="s">
        <v>165</v>
      </c>
      <c r="L4" s="54" t="s">
        <v>169</v>
      </c>
      <c r="M4" s="54" t="s">
        <v>170</v>
      </c>
      <c r="N4" s="54" t="s">
        <v>171</v>
      </c>
      <c r="O4" s="54" t="s">
        <v>172</v>
      </c>
      <c r="P4" s="54" t="s">
        <v>173</v>
      </c>
      <c r="Q4" s="54" t="s">
        <v>174</v>
      </c>
      <c r="R4" s="55" t="s">
        <v>175</v>
      </c>
    </row>
    <row r="5" spans="1:18" ht="30" customHeight="1" x14ac:dyDescent="0.2">
      <c r="A5" s="40" t="s">
        <v>16</v>
      </c>
      <c r="B5" s="41"/>
      <c r="C5" s="41"/>
      <c r="D5" s="41"/>
      <c r="E5" s="41"/>
      <c r="F5" s="41"/>
      <c r="G5" s="41"/>
      <c r="H5" s="41"/>
      <c r="I5" s="41"/>
      <c r="J5" s="41"/>
      <c r="K5" s="40"/>
      <c r="L5" s="41"/>
      <c r="M5" s="41"/>
      <c r="N5" s="41"/>
      <c r="O5" s="41"/>
      <c r="P5" s="41"/>
      <c r="Q5" s="41"/>
      <c r="R5" s="42"/>
    </row>
    <row r="6" spans="1:18" ht="30" customHeight="1" x14ac:dyDescent="0.3">
      <c r="A6" s="5" t="s">
        <v>17</v>
      </c>
      <c r="B6" s="6" t="s">
        <v>18</v>
      </c>
      <c r="C6" s="56">
        <v>1</v>
      </c>
      <c r="D6" s="56">
        <v>1</v>
      </c>
      <c r="E6" s="56">
        <v>1</v>
      </c>
      <c r="F6" s="56">
        <v>1</v>
      </c>
      <c r="G6" s="56">
        <v>1</v>
      </c>
      <c r="H6" s="56">
        <v>1</v>
      </c>
      <c r="I6" s="56">
        <v>1</v>
      </c>
      <c r="J6" s="56">
        <v>1</v>
      </c>
      <c r="K6" s="60">
        <v>1</v>
      </c>
      <c r="L6" s="56">
        <v>1</v>
      </c>
      <c r="M6" s="56">
        <v>1</v>
      </c>
      <c r="N6" s="56">
        <v>1</v>
      </c>
      <c r="O6" s="56">
        <v>1</v>
      </c>
      <c r="P6" s="56">
        <v>1</v>
      </c>
      <c r="Q6" s="56">
        <v>1</v>
      </c>
      <c r="R6" s="57">
        <v>1</v>
      </c>
    </row>
    <row r="7" spans="1:18" ht="30" customHeight="1" x14ac:dyDescent="0.3">
      <c r="A7" s="5" t="s">
        <v>19</v>
      </c>
      <c r="B7" s="6" t="s">
        <v>20</v>
      </c>
      <c r="C7" s="56">
        <v>1</v>
      </c>
      <c r="D7" s="56">
        <v>1</v>
      </c>
      <c r="E7" s="56">
        <v>1</v>
      </c>
      <c r="F7" s="56">
        <v>1</v>
      </c>
      <c r="G7" s="56">
        <v>1</v>
      </c>
      <c r="H7" s="56">
        <v>1</v>
      </c>
      <c r="I7" s="56">
        <v>1</v>
      </c>
      <c r="J7" s="56">
        <v>1</v>
      </c>
      <c r="K7" s="61">
        <v>1</v>
      </c>
      <c r="L7" s="56">
        <v>1</v>
      </c>
      <c r="M7" s="56">
        <v>1</v>
      </c>
      <c r="N7" s="56">
        <v>1</v>
      </c>
      <c r="O7" s="56">
        <v>1</v>
      </c>
      <c r="P7" s="56">
        <v>1</v>
      </c>
      <c r="Q7" s="56">
        <v>1</v>
      </c>
      <c r="R7" s="58">
        <v>1</v>
      </c>
    </row>
    <row r="8" spans="1:18" ht="30" customHeight="1" x14ac:dyDescent="0.3">
      <c r="A8" s="5" t="s">
        <v>21</v>
      </c>
      <c r="B8" s="6" t="s">
        <v>22</v>
      </c>
      <c r="C8" s="56">
        <v>1</v>
      </c>
      <c r="D8" s="56">
        <v>1</v>
      </c>
      <c r="E8" s="56">
        <v>1</v>
      </c>
      <c r="F8" s="56">
        <v>1</v>
      </c>
      <c r="G8" s="56">
        <v>1</v>
      </c>
      <c r="H8" s="56">
        <v>1</v>
      </c>
      <c r="I8" s="56">
        <v>1</v>
      </c>
      <c r="J8" s="56">
        <v>1</v>
      </c>
      <c r="K8" s="61">
        <v>1</v>
      </c>
      <c r="L8" s="56">
        <v>1</v>
      </c>
      <c r="M8" s="56">
        <v>1</v>
      </c>
      <c r="N8" s="56">
        <v>1</v>
      </c>
      <c r="O8" s="56">
        <v>1</v>
      </c>
      <c r="P8" s="56">
        <v>1</v>
      </c>
      <c r="Q8" s="56">
        <v>1</v>
      </c>
      <c r="R8" s="58">
        <v>1</v>
      </c>
    </row>
    <row r="9" spans="1:18" ht="30" customHeight="1" x14ac:dyDescent="0.3">
      <c r="A9" s="5" t="s">
        <v>23</v>
      </c>
      <c r="B9" s="6" t="s">
        <v>24</v>
      </c>
      <c r="C9" s="56">
        <v>1</v>
      </c>
      <c r="D9" s="56">
        <v>1</v>
      </c>
      <c r="E9" s="56">
        <v>1</v>
      </c>
      <c r="F9" s="56">
        <v>1</v>
      </c>
      <c r="G9" s="56">
        <v>1</v>
      </c>
      <c r="H9" s="56">
        <v>1</v>
      </c>
      <c r="I9" s="56">
        <v>1</v>
      </c>
      <c r="J9" s="56">
        <v>1</v>
      </c>
      <c r="K9" s="61">
        <v>1</v>
      </c>
      <c r="L9" s="56">
        <v>1</v>
      </c>
      <c r="M9" s="56">
        <v>1</v>
      </c>
      <c r="N9" s="56">
        <v>1</v>
      </c>
      <c r="O9" s="56">
        <v>1</v>
      </c>
      <c r="P9" s="56">
        <v>1</v>
      </c>
      <c r="Q9" s="56">
        <v>1</v>
      </c>
      <c r="R9" s="58">
        <v>1</v>
      </c>
    </row>
    <row r="10" spans="1:18" ht="30" customHeight="1" x14ac:dyDescent="0.3">
      <c r="A10" s="5" t="s">
        <v>25</v>
      </c>
      <c r="B10" s="6" t="s">
        <v>26</v>
      </c>
      <c r="C10" s="56">
        <v>1</v>
      </c>
      <c r="D10" s="56">
        <v>1</v>
      </c>
      <c r="E10" s="56">
        <v>1</v>
      </c>
      <c r="F10" s="56">
        <v>1</v>
      </c>
      <c r="G10" s="56">
        <v>1</v>
      </c>
      <c r="H10" s="56">
        <v>1</v>
      </c>
      <c r="I10" s="56">
        <v>1</v>
      </c>
      <c r="J10" s="56">
        <v>1</v>
      </c>
      <c r="K10" s="61">
        <v>1</v>
      </c>
      <c r="L10" s="56">
        <v>1</v>
      </c>
      <c r="M10" s="56">
        <v>1</v>
      </c>
      <c r="N10" s="56">
        <v>1</v>
      </c>
      <c r="O10" s="56">
        <v>1</v>
      </c>
      <c r="P10" s="56">
        <v>1</v>
      </c>
      <c r="Q10" s="56">
        <v>1</v>
      </c>
      <c r="R10" s="58">
        <v>1</v>
      </c>
    </row>
    <row r="11" spans="1:18" ht="30" customHeight="1" x14ac:dyDescent="0.3">
      <c r="A11" s="5" t="s">
        <v>27</v>
      </c>
      <c r="B11" s="6" t="s">
        <v>28</v>
      </c>
      <c r="C11" s="56">
        <v>1</v>
      </c>
      <c r="D11" s="56">
        <v>1</v>
      </c>
      <c r="E11" s="56">
        <v>1</v>
      </c>
      <c r="F11" s="56">
        <v>1</v>
      </c>
      <c r="G11" s="56">
        <v>1</v>
      </c>
      <c r="H11" s="56">
        <v>1</v>
      </c>
      <c r="I11" s="56">
        <v>1</v>
      </c>
      <c r="J11" s="56">
        <v>1</v>
      </c>
      <c r="K11" s="61">
        <v>1</v>
      </c>
      <c r="L11" s="56">
        <v>1</v>
      </c>
      <c r="M11" s="56">
        <v>1</v>
      </c>
      <c r="N11" s="56">
        <v>1</v>
      </c>
      <c r="O11" s="56">
        <v>1</v>
      </c>
      <c r="P11" s="56">
        <v>1</v>
      </c>
      <c r="Q11" s="56">
        <v>1</v>
      </c>
      <c r="R11" s="58">
        <v>1</v>
      </c>
    </row>
    <row r="12" spans="1:18" ht="30" customHeight="1" x14ac:dyDescent="0.3">
      <c r="A12" s="5" t="s">
        <v>29</v>
      </c>
      <c r="B12" s="6" t="s">
        <v>30</v>
      </c>
      <c r="C12" s="56">
        <v>1</v>
      </c>
      <c r="D12" s="56">
        <v>1</v>
      </c>
      <c r="E12" s="56">
        <v>1</v>
      </c>
      <c r="F12" s="56">
        <v>1</v>
      </c>
      <c r="G12" s="56">
        <v>1</v>
      </c>
      <c r="H12" s="56">
        <v>1</v>
      </c>
      <c r="I12" s="56">
        <v>1</v>
      </c>
      <c r="J12" s="56">
        <v>1</v>
      </c>
      <c r="K12" s="61">
        <v>1</v>
      </c>
      <c r="L12" s="56">
        <v>1</v>
      </c>
      <c r="M12" s="56">
        <v>1</v>
      </c>
      <c r="N12" s="56">
        <v>1</v>
      </c>
      <c r="O12" s="56">
        <v>1</v>
      </c>
      <c r="P12" s="56">
        <v>1</v>
      </c>
      <c r="Q12" s="56">
        <v>1</v>
      </c>
      <c r="R12" s="58">
        <v>1</v>
      </c>
    </row>
    <row r="13" spans="1:18" ht="30" customHeight="1" x14ac:dyDescent="0.3">
      <c r="A13" s="5" t="s">
        <v>31</v>
      </c>
      <c r="B13" s="6" t="s">
        <v>32</v>
      </c>
      <c r="C13" s="56">
        <v>1</v>
      </c>
      <c r="D13" s="56">
        <v>1</v>
      </c>
      <c r="E13" s="56">
        <v>1</v>
      </c>
      <c r="F13" s="56">
        <v>1</v>
      </c>
      <c r="G13" s="56">
        <v>1</v>
      </c>
      <c r="H13" s="56">
        <v>1</v>
      </c>
      <c r="I13" s="56">
        <v>1</v>
      </c>
      <c r="J13" s="56">
        <v>1</v>
      </c>
      <c r="K13" s="61">
        <v>1</v>
      </c>
      <c r="L13" s="56">
        <v>1</v>
      </c>
      <c r="M13" s="56">
        <v>1</v>
      </c>
      <c r="N13" s="56">
        <v>1</v>
      </c>
      <c r="O13" s="56">
        <v>1</v>
      </c>
      <c r="P13" s="56">
        <v>1</v>
      </c>
      <c r="Q13" s="56">
        <v>1</v>
      </c>
      <c r="R13" s="58">
        <v>1</v>
      </c>
    </row>
    <row r="14" spans="1:18" ht="30" customHeight="1" x14ac:dyDescent="0.3">
      <c r="A14" s="5" t="s">
        <v>33</v>
      </c>
      <c r="B14" s="6" t="s">
        <v>34</v>
      </c>
      <c r="C14" s="56">
        <v>1</v>
      </c>
      <c r="D14" s="56">
        <v>1</v>
      </c>
      <c r="E14" s="56">
        <v>1</v>
      </c>
      <c r="F14" s="56">
        <v>1</v>
      </c>
      <c r="G14" s="56">
        <v>1</v>
      </c>
      <c r="H14" s="56">
        <v>1</v>
      </c>
      <c r="I14" s="56">
        <v>1</v>
      </c>
      <c r="J14" s="56">
        <v>1</v>
      </c>
      <c r="K14" s="61">
        <v>1</v>
      </c>
      <c r="L14" s="56">
        <v>1</v>
      </c>
      <c r="M14" s="56">
        <v>1</v>
      </c>
      <c r="N14" s="56">
        <v>1</v>
      </c>
      <c r="O14" s="56">
        <v>1</v>
      </c>
      <c r="P14" s="56">
        <v>1</v>
      </c>
      <c r="Q14" s="56">
        <v>1</v>
      </c>
      <c r="R14" s="58">
        <v>1</v>
      </c>
    </row>
    <row r="15" spans="1:18" ht="30" customHeight="1" x14ac:dyDescent="0.3">
      <c r="A15" s="5" t="s">
        <v>35</v>
      </c>
      <c r="B15" s="6" t="s">
        <v>36</v>
      </c>
      <c r="C15" s="56">
        <v>1</v>
      </c>
      <c r="D15" s="56">
        <v>1</v>
      </c>
      <c r="E15" s="56">
        <v>1</v>
      </c>
      <c r="F15" s="56">
        <v>1</v>
      </c>
      <c r="G15" s="56">
        <v>1</v>
      </c>
      <c r="H15" s="56">
        <v>1</v>
      </c>
      <c r="I15" s="56">
        <v>1</v>
      </c>
      <c r="J15" s="56">
        <v>1</v>
      </c>
      <c r="K15" s="61">
        <v>1</v>
      </c>
      <c r="L15" s="56">
        <v>1</v>
      </c>
      <c r="M15" s="56">
        <v>1</v>
      </c>
      <c r="N15" s="56">
        <v>1</v>
      </c>
      <c r="O15" s="56">
        <v>1</v>
      </c>
      <c r="P15" s="56">
        <v>1</v>
      </c>
      <c r="Q15" s="56">
        <v>1</v>
      </c>
      <c r="R15" s="58">
        <v>1</v>
      </c>
    </row>
    <row r="16" spans="1:18" ht="30" customHeight="1" x14ac:dyDescent="0.4">
      <c r="A16" s="5" t="s">
        <v>37</v>
      </c>
      <c r="B16" s="6" t="s">
        <v>38</v>
      </c>
      <c r="C16" s="56">
        <v>1</v>
      </c>
      <c r="D16" s="56">
        <v>1</v>
      </c>
      <c r="E16" s="56">
        <v>1</v>
      </c>
      <c r="F16" s="56">
        <v>1</v>
      </c>
      <c r="G16" s="56">
        <v>1</v>
      </c>
      <c r="H16" s="56">
        <v>1</v>
      </c>
      <c r="I16" s="56">
        <v>1</v>
      </c>
      <c r="J16" s="56">
        <v>1</v>
      </c>
      <c r="K16" s="61">
        <v>1</v>
      </c>
      <c r="L16" s="56">
        <v>1</v>
      </c>
      <c r="M16" s="56">
        <v>1</v>
      </c>
      <c r="N16" s="56">
        <v>1</v>
      </c>
      <c r="O16" s="56">
        <v>1</v>
      </c>
      <c r="P16" s="56">
        <v>1</v>
      </c>
      <c r="Q16" s="56">
        <v>1</v>
      </c>
      <c r="R16" s="58">
        <v>1</v>
      </c>
    </row>
    <row r="17" spans="1:18" ht="30" customHeight="1" x14ac:dyDescent="0.3">
      <c r="A17" s="5" t="s">
        <v>39</v>
      </c>
      <c r="B17" s="6" t="s">
        <v>40</v>
      </c>
      <c r="C17" s="56">
        <v>1</v>
      </c>
      <c r="D17" s="56">
        <v>1</v>
      </c>
      <c r="E17" s="56">
        <v>1</v>
      </c>
      <c r="F17" s="56">
        <v>1</v>
      </c>
      <c r="G17" s="56">
        <v>1</v>
      </c>
      <c r="H17" s="56">
        <v>1</v>
      </c>
      <c r="I17" s="56">
        <v>1</v>
      </c>
      <c r="J17" s="56">
        <v>1</v>
      </c>
      <c r="K17" s="61">
        <v>1</v>
      </c>
      <c r="L17" s="56">
        <v>1</v>
      </c>
      <c r="M17" s="56">
        <v>1</v>
      </c>
      <c r="N17" s="56">
        <v>1</v>
      </c>
      <c r="O17" s="56">
        <v>1</v>
      </c>
      <c r="P17" s="56">
        <v>1</v>
      </c>
      <c r="Q17" s="56">
        <v>1</v>
      </c>
      <c r="R17" s="58">
        <v>1</v>
      </c>
    </row>
    <row r="18" spans="1:18" ht="30" customHeight="1" x14ac:dyDescent="0.3">
      <c r="A18" s="5" t="s">
        <v>41</v>
      </c>
      <c r="B18" s="6" t="s">
        <v>42</v>
      </c>
      <c r="C18" s="56">
        <v>1</v>
      </c>
      <c r="D18" s="56">
        <v>1</v>
      </c>
      <c r="E18" s="56">
        <v>1</v>
      </c>
      <c r="F18" s="56">
        <v>1</v>
      </c>
      <c r="G18" s="56">
        <v>1</v>
      </c>
      <c r="H18" s="56">
        <v>1</v>
      </c>
      <c r="I18" s="56">
        <v>1</v>
      </c>
      <c r="J18" s="56">
        <v>1</v>
      </c>
      <c r="K18" s="61">
        <v>1</v>
      </c>
      <c r="L18" s="56">
        <v>1</v>
      </c>
      <c r="M18" s="56">
        <v>1</v>
      </c>
      <c r="N18" s="56">
        <v>1</v>
      </c>
      <c r="O18" s="56">
        <v>1</v>
      </c>
      <c r="P18" s="56">
        <v>1</v>
      </c>
      <c r="Q18" s="56">
        <v>1</v>
      </c>
      <c r="R18" s="58">
        <v>1</v>
      </c>
    </row>
    <row r="19" spans="1:18" ht="30" customHeight="1" x14ac:dyDescent="0.3">
      <c r="A19" s="5" t="s">
        <v>43</v>
      </c>
      <c r="B19" s="6" t="s">
        <v>44</v>
      </c>
      <c r="C19" s="56">
        <v>1</v>
      </c>
      <c r="D19" s="56">
        <v>1</v>
      </c>
      <c r="E19" s="56">
        <v>1</v>
      </c>
      <c r="F19" s="56">
        <v>1</v>
      </c>
      <c r="G19" s="56">
        <v>1</v>
      </c>
      <c r="H19" s="56">
        <v>1</v>
      </c>
      <c r="I19" s="56">
        <v>1</v>
      </c>
      <c r="J19" s="56">
        <v>1</v>
      </c>
      <c r="K19" s="61">
        <v>1</v>
      </c>
      <c r="L19" s="56">
        <v>1</v>
      </c>
      <c r="M19" s="56">
        <v>1</v>
      </c>
      <c r="N19" s="56">
        <v>1</v>
      </c>
      <c r="O19" s="56">
        <v>1</v>
      </c>
      <c r="P19" s="56">
        <v>1</v>
      </c>
      <c r="Q19" s="56">
        <v>1</v>
      </c>
      <c r="R19" s="58">
        <v>1</v>
      </c>
    </row>
    <row r="20" spans="1:18" ht="30" customHeight="1" x14ac:dyDescent="0.3">
      <c r="A20" s="5" t="s">
        <v>45</v>
      </c>
      <c r="B20" s="6" t="s">
        <v>46</v>
      </c>
      <c r="C20" s="56">
        <v>1</v>
      </c>
      <c r="D20" s="56">
        <v>1</v>
      </c>
      <c r="E20" s="56">
        <v>1</v>
      </c>
      <c r="F20" s="56">
        <v>1</v>
      </c>
      <c r="G20" s="56">
        <v>1</v>
      </c>
      <c r="H20" s="56">
        <v>1</v>
      </c>
      <c r="I20" s="56">
        <v>1</v>
      </c>
      <c r="J20" s="56">
        <v>1</v>
      </c>
      <c r="K20" s="61">
        <v>1</v>
      </c>
      <c r="L20" s="56">
        <v>1</v>
      </c>
      <c r="M20" s="56">
        <v>1</v>
      </c>
      <c r="N20" s="56">
        <v>1</v>
      </c>
      <c r="O20" s="56">
        <v>1</v>
      </c>
      <c r="P20" s="56">
        <v>1</v>
      </c>
      <c r="Q20" s="56">
        <v>1</v>
      </c>
      <c r="R20" s="58">
        <v>1</v>
      </c>
    </row>
    <row r="21" spans="1:18" ht="30" customHeight="1" x14ac:dyDescent="0.3">
      <c r="A21" s="5" t="s">
        <v>47</v>
      </c>
      <c r="B21" s="6" t="s">
        <v>48</v>
      </c>
      <c r="C21" s="56">
        <v>1</v>
      </c>
      <c r="D21" s="56">
        <v>1</v>
      </c>
      <c r="E21" s="56">
        <v>1</v>
      </c>
      <c r="F21" s="56">
        <v>1</v>
      </c>
      <c r="G21" s="56">
        <v>1</v>
      </c>
      <c r="H21" s="56">
        <v>1</v>
      </c>
      <c r="I21" s="56">
        <v>1</v>
      </c>
      <c r="J21" s="56">
        <v>1</v>
      </c>
      <c r="K21" s="61">
        <v>1</v>
      </c>
      <c r="L21" s="56">
        <v>1</v>
      </c>
      <c r="M21" s="56">
        <v>1</v>
      </c>
      <c r="N21" s="56">
        <v>1</v>
      </c>
      <c r="O21" s="56">
        <v>1</v>
      </c>
      <c r="P21" s="56">
        <v>1</v>
      </c>
      <c r="Q21" s="56">
        <v>1</v>
      </c>
      <c r="R21" s="58">
        <v>1</v>
      </c>
    </row>
    <row r="22" spans="1:18" ht="30" customHeight="1" x14ac:dyDescent="0.3">
      <c r="A22" s="5" t="s">
        <v>49</v>
      </c>
      <c r="B22" s="6" t="s">
        <v>50</v>
      </c>
      <c r="C22" s="56">
        <v>1</v>
      </c>
      <c r="D22" s="56">
        <v>1</v>
      </c>
      <c r="E22" s="56">
        <v>1</v>
      </c>
      <c r="F22" s="56">
        <v>1</v>
      </c>
      <c r="G22" s="56">
        <v>1</v>
      </c>
      <c r="H22" s="56">
        <v>1</v>
      </c>
      <c r="I22" s="56">
        <v>1</v>
      </c>
      <c r="J22" s="56">
        <v>1</v>
      </c>
      <c r="K22" s="61">
        <v>1</v>
      </c>
      <c r="L22" s="56">
        <v>1</v>
      </c>
      <c r="M22" s="56">
        <v>1</v>
      </c>
      <c r="N22" s="56">
        <v>1</v>
      </c>
      <c r="O22" s="56">
        <v>1</v>
      </c>
      <c r="P22" s="56">
        <v>1</v>
      </c>
      <c r="Q22" s="56">
        <v>1</v>
      </c>
      <c r="R22" s="58">
        <v>1</v>
      </c>
    </row>
    <row r="23" spans="1:18" ht="30" customHeight="1" x14ac:dyDescent="0.3">
      <c r="A23" s="5" t="s">
        <v>51</v>
      </c>
      <c r="B23" s="6" t="s">
        <v>52</v>
      </c>
      <c r="C23" s="56">
        <v>1</v>
      </c>
      <c r="D23" s="56">
        <v>1</v>
      </c>
      <c r="E23" s="56">
        <v>1</v>
      </c>
      <c r="F23" s="56">
        <v>1</v>
      </c>
      <c r="G23" s="56">
        <v>1</v>
      </c>
      <c r="H23" s="56">
        <v>1</v>
      </c>
      <c r="I23" s="56">
        <v>1</v>
      </c>
      <c r="J23" s="56">
        <v>1</v>
      </c>
      <c r="K23" s="61">
        <v>1</v>
      </c>
      <c r="L23" s="56">
        <v>1</v>
      </c>
      <c r="M23" s="56">
        <v>1</v>
      </c>
      <c r="N23" s="56">
        <v>1</v>
      </c>
      <c r="O23" s="56">
        <v>1</v>
      </c>
      <c r="P23" s="56">
        <v>1</v>
      </c>
      <c r="Q23" s="56">
        <v>1</v>
      </c>
      <c r="R23" s="58">
        <v>1</v>
      </c>
    </row>
    <row r="24" spans="1:18" ht="30" customHeight="1" x14ac:dyDescent="0.3">
      <c r="A24" s="5" t="s">
        <v>53</v>
      </c>
      <c r="B24" s="6" t="s">
        <v>54</v>
      </c>
      <c r="C24" s="56">
        <v>1</v>
      </c>
      <c r="D24" s="56">
        <v>1</v>
      </c>
      <c r="E24" s="56">
        <v>1</v>
      </c>
      <c r="F24" s="56">
        <v>1</v>
      </c>
      <c r="G24" s="56">
        <v>1</v>
      </c>
      <c r="H24" s="56">
        <v>1</v>
      </c>
      <c r="I24" s="56">
        <v>1</v>
      </c>
      <c r="J24" s="56">
        <v>1</v>
      </c>
      <c r="K24" s="61">
        <v>1</v>
      </c>
      <c r="L24" s="56">
        <v>1</v>
      </c>
      <c r="M24" s="56">
        <v>1</v>
      </c>
      <c r="N24" s="56">
        <v>1</v>
      </c>
      <c r="O24" s="56">
        <v>1</v>
      </c>
      <c r="P24" s="56">
        <v>1</v>
      </c>
      <c r="Q24" s="56">
        <v>1</v>
      </c>
      <c r="R24" s="58">
        <v>1</v>
      </c>
    </row>
    <row r="25" spans="1:18" ht="30" customHeight="1" x14ac:dyDescent="0.3">
      <c r="A25" s="5" t="s">
        <v>55</v>
      </c>
      <c r="B25" s="6" t="s">
        <v>56</v>
      </c>
      <c r="C25" s="56">
        <v>1</v>
      </c>
      <c r="D25" s="56">
        <v>1</v>
      </c>
      <c r="E25" s="56">
        <v>1</v>
      </c>
      <c r="F25" s="56">
        <v>1</v>
      </c>
      <c r="G25" s="56">
        <v>1</v>
      </c>
      <c r="H25" s="56">
        <v>1</v>
      </c>
      <c r="I25" s="56">
        <v>1</v>
      </c>
      <c r="J25" s="56">
        <v>1</v>
      </c>
      <c r="K25" s="62">
        <v>1</v>
      </c>
      <c r="L25" s="56">
        <v>1</v>
      </c>
      <c r="M25" s="56">
        <v>1</v>
      </c>
      <c r="N25" s="56">
        <v>1</v>
      </c>
      <c r="O25" s="56">
        <v>1</v>
      </c>
      <c r="P25" s="56">
        <v>1</v>
      </c>
      <c r="Q25" s="56">
        <v>1</v>
      </c>
      <c r="R25" s="59">
        <v>1</v>
      </c>
    </row>
    <row r="26" spans="1:18" ht="30" customHeight="1" x14ac:dyDescent="0.2">
      <c r="A26" s="43" t="s">
        <v>57</v>
      </c>
      <c r="B26" s="44"/>
      <c r="C26" s="44"/>
      <c r="D26" s="44"/>
      <c r="E26" s="44"/>
      <c r="F26" s="44"/>
      <c r="G26" s="44"/>
      <c r="H26" s="44"/>
      <c r="I26" s="44"/>
      <c r="J26" s="44"/>
      <c r="K26" s="43"/>
      <c r="L26" s="44"/>
      <c r="M26" s="44"/>
      <c r="N26" s="44"/>
      <c r="O26" s="44"/>
      <c r="P26" s="44"/>
      <c r="Q26" s="44"/>
      <c r="R26" s="45"/>
    </row>
    <row r="27" spans="1:18" ht="30" customHeight="1" x14ac:dyDescent="0.2">
      <c r="A27" s="46" t="s">
        <v>58</v>
      </c>
      <c r="B27" s="47"/>
      <c r="C27" s="47"/>
      <c r="D27" s="47"/>
      <c r="E27" s="47"/>
      <c r="F27" s="47"/>
      <c r="G27" s="47"/>
      <c r="H27" s="47"/>
      <c r="I27" s="47"/>
      <c r="J27" s="47"/>
      <c r="K27" s="46"/>
      <c r="L27" s="47"/>
      <c r="M27" s="47"/>
      <c r="N27" s="47"/>
      <c r="O27" s="47"/>
      <c r="P27" s="47"/>
      <c r="Q27" s="47"/>
      <c r="R27" s="48"/>
    </row>
    <row r="28" spans="1:18" ht="30" customHeight="1" x14ac:dyDescent="0.3">
      <c r="A28" s="7" t="s">
        <v>59</v>
      </c>
      <c r="B28" s="8" t="s">
        <v>60</v>
      </c>
      <c r="C28" s="9">
        <v>0.508347879034862</v>
      </c>
      <c r="D28" s="9">
        <v>0.5022487879087002</v>
      </c>
      <c r="E28" s="9">
        <v>0.44413323321897924</v>
      </c>
      <c r="F28" s="9">
        <v>0.47974527132889855</v>
      </c>
      <c r="G28" s="9">
        <v>0.51782164328606839</v>
      </c>
      <c r="H28" s="9">
        <v>0.4788933244253134</v>
      </c>
      <c r="I28" s="9">
        <v>0.34248817333932829</v>
      </c>
      <c r="J28" s="10">
        <v>0.47915896238302397</v>
      </c>
      <c r="K28" s="11">
        <v>0.37182959970806911</v>
      </c>
      <c r="L28" s="9">
        <v>0.27884966770022046</v>
      </c>
      <c r="M28" s="9">
        <v>0.28099355345498717</v>
      </c>
      <c r="N28" s="9">
        <v>0.32993364315204754</v>
      </c>
      <c r="O28" s="9">
        <v>0.31900354904307288</v>
      </c>
      <c r="P28" s="9">
        <v>0.29106359509573609</v>
      </c>
      <c r="Q28" s="9">
        <v>0.18185856223726002</v>
      </c>
      <c r="R28" s="12">
        <v>0.29867227296645471</v>
      </c>
    </row>
    <row r="29" spans="1:18" ht="30" customHeight="1" x14ac:dyDescent="0.2">
      <c r="A29" s="46" t="s">
        <v>61</v>
      </c>
      <c r="B29" s="47"/>
      <c r="C29" s="47"/>
      <c r="D29" s="47"/>
      <c r="E29" s="47"/>
      <c r="F29" s="47"/>
      <c r="G29" s="47"/>
      <c r="H29" s="47"/>
      <c r="I29" s="47"/>
      <c r="J29" s="47"/>
      <c r="K29" s="46"/>
      <c r="L29" s="47"/>
      <c r="M29" s="47"/>
      <c r="N29" s="47"/>
      <c r="O29" s="47"/>
      <c r="P29" s="47"/>
      <c r="Q29" s="47"/>
      <c r="R29" s="48"/>
    </row>
    <row r="30" spans="1:18" ht="30" customHeight="1" x14ac:dyDescent="0.3">
      <c r="A30" s="7" t="s">
        <v>62</v>
      </c>
      <c r="B30" s="8" t="s">
        <v>63</v>
      </c>
      <c r="C30" s="9">
        <v>0.58943178092008142</v>
      </c>
      <c r="D30" s="9">
        <v>0.58441346928070559</v>
      </c>
      <c r="E30" s="9">
        <v>0.53048931170261604</v>
      </c>
      <c r="F30" s="9">
        <v>0.56425038550736373</v>
      </c>
      <c r="G30" s="9">
        <v>0.60059929931767264</v>
      </c>
      <c r="H30" s="9">
        <v>0.5651859448855775</v>
      </c>
      <c r="I30" s="9">
        <v>0.4348498400421611</v>
      </c>
      <c r="J30" s="10">
        <v>0.5643787221260792</v>
      </c>
      <c r="K30" s="11">
        <v>0.45075763344095621</v>
      </c>
      <c r="L30" s="9">
        <v>0.34054935557831056</v>
      </c>
      <c r="M30" s="9">
        <v>0.34173969095744178</v>
      </c>
      <c r="N30" s="9">
        <v>0.40047329633609335</v>
      </c>
      <c r="O30" s="9">
        <v>0.38463264144810744</v>
      </c>
      <c r="P30" s="9">
        <v>0.34451819263834033</v>
      </c>
      <c r="Q30" s="9">
        <v>0.19619196705681977</v>
      </c>
      <c r="R30" s="12">
        <v>0.35980894607501634</v>
      </c>
    </row>
    <row r="31" spans="1:18" ht="30" customHeight="1" x14ac:dyDescent="0.3">
      <c r="A31" s="7" t="s">
        <v>64</v>
      </c>
      <c r="B31" s="8" t="s">
        <v>65</v>
      </c>
      <c r="C31" s="9">
        <v>0.59623729839374406</v>
      </c>
      <c r="D31" s="9">
        <v>0.59350425523331218</v>
      </c>
      <c r="E31" s="9">
        <v>0.55017246315638513</v>
      </c>
      <c r="F31" s="9">
        <v>0.57786423562812073</v>
      </c>
      <c r="G31" s="9">
        <v>0.60318896135541644</v>
      </c>
      <c r="H31" s="9">
        <v>0.57410166440567811</v>
      </c>
      <c r="I31" s="9">
        <v>0.46659126112211341</v>
      </c>
      <c r="J31" s="10">
        <v>0.57519832430330298</v>
      </c>
      <c r="K31" s="11">
        <v>0.48822127792909314</v>
      </c>
      <c r="L31" s="9">
        <v>0.39185487590447338</v>
      </c>
      <c r="M31" s="9">
        <v>0.39380539600075309</v>
      </c>
      <c r="N31" s="9">
        <v>0.44439711427529804</v>
      </c>
      <c r="O31" s="9">
        <v>0.42917263321374455</v>
      </c>
      <c r="P31" s="9">
        <v>0.39016438973371209</v>
      </c>
      <c r="Q31" s="9">
        <v>0.24651744207877901</v>
      </c>
      <c r="R31" s="12">
        <v>0.40662610668843779</v>
      </c>
    </row>
    <row r="32" spans="1:18" ht="30" customHeight="1" x14ac:dyDescent="0.3">
      <c r="A32" s="7" t="s">
        <v>328</v>
      </c>
      <c r="B32" s="8" t="s">
        <v>67</v>
      </c>
      <c r="C32" s="9">
        <v>0.18211699091848654</v>
      </c>
      <c r="D32" s="9">
        <v>0.19596112276838745</v>
      </c>
      <c r="E32" s="9">
        <v>0.20643765533309044</v>
      </c>
      <c r="F32" s="9">
        <v>0.21389820628709136</v>
      </c>
      <c r="G32" s="9">
        <v>0.24729218971872402</v>
      </c>
      <c r="H32" s="9">
        <v>0.24610186354732405</v>
      </c>
      <c r="I32" s="9">
        <v>0.24114815722910674</v>
      </c>
      <c r="J32" s="10">
        <v>0.22704660152199352</v>
      </c>
      <c r="K32" s="11">
        <v>0.11117706808249772</v>
      </c>
      <c r="L32" s="9">
        <v>7.5170356725416554E-2</v>
      </c>
      <c r="M32" s="9">
        <v>7.5778095704391354E-2</v>
      </c>
      <c r="N32" s="9">
        <v>9.4533595697690195E-2</v>
      </c>
      <c r="O32" s="9">
        <v>8.9472935916827867E-2</v>
      </c>
      <c r="P32" s="9">
        <v>7.7355762967464423E-2</v>
      </c>
      <c r="Q32" s="9">
        <v>3.4423020138453622E-2</v>
      </c>
      <c r="R32" s="12">
        <v>8.1649027943626426E-2</v>
      </c>
    </row>
    <row r="33" spans="1:18" ht="30" customHeight="1" x14ac:dyDescent="0.3">
      <c r="A33" s="7" t="s">
        <v>329</v>
      </c>
      <c r="B33" s="8" t="s">
        <v>69</v>
      </c>
      <c r="C33" s="9">
        <v>0.49008677386278693</v>
      </c>
      <c r="D33" s="9">
        <v>0.47882328330160623</v>
      </c>
      <c r="E33" s="9">
        <v>0.39580550211618237</v>
      </c>
      <c r="F33" s="9">
        <v>0.4468789969020871</v>
      </c>
      <c r="G33" s="9">
        <v>0.52192410477469275</v>
      </c>
      <c r="H33" s="9">
        <v>0.46792866434802444</v>
      </c>
      <c r="I33" s="9">
        <v>0.29247197469866931</v>
      </c>
      <c r="J33" s="10">
        <v>0.45831235872399878</v>
      </c>
      <c r="K33" s="11">
        <v>0.2822499644141514</v>
      </c>
      <c r="L33" s="9">
        <v>0.2060736443019939</v>
      </c>
      <c r="M33" s="9">
        <v>0.21088357200915503</v>
      </c>
      <c r="N33" s="9">
        <v>0.25133590762866881</v>
      </c>
      <c r="O33" s="9">
        <v>0.25375990030251794</v>
      </c>
      <c r="P33" s="9">
        <v>0.25501967506527867</v>
      </c>
      <c r="Q33" s="9">
        <v>0.20837973468034976</v>
      </c>
      <c r="R33" s="12">
        <v>0.23955084053550321</v>
      </c>
    </row>
    <row r="34" spans="1:18" ht="30" customHeight="1" x14ac:dyDescent="0.3">
      <c r="A34" s="7" t="s">
        <v>70</v>
      </c>
      <c r="B34" s="8" t="s">
        <v>71</v>
      </c>
      <c r="C34" s="9">
        <v>0.38673739144400471</v>
      </c>
      <c r="D34" s="9">
        <v>0.38523420197395691</v>
      </c>
      <c r="E34" s="9">
        <v>0.3462981746199153</v>
      </c>
      <c r="F34" s="9">
        <v>0.37215856513959505</v>
      </c>
      <c r="G34" s="9">
        <v>0.39738338640526544</v>
      </c>
      <c r="H34" s="9">
        <v>0.36990588399769941</v>
      </c>
      <c r="I34" s="9">
        <v>0.27830243256737963</v>
      </c>
      <c r="J34" s="10">
        <v>0.37004558310386354</v>
      </c>
      <c r="K34" s="11">
        <v>0.28571732462471244</v>
      </c>
      <c r="L34" s="9">
        <v>0.21184524435651986</v>
      </c>
      <c r="M34" s="9">
        <v>0.21349013468698738</v>
      </c>
      <c r="N34" s="9">
        <v>0.25178366519277617</v>
      </c>
      <c r="O34" s="9">
        <v>0.2415215718768175</v>
      </c>
      <c r="P34" s="9">
        <v>0.21593492839709003</v>
      </c>
      <c r="Q34" s="9">
        <v>0.12426840738429878</v>
      </c>
      <c r="R34" s="12">
        <v>0.22503555668195696</v>
      </c>
    </row>
    <row r="35" spans="1:18" ht="30" customHeight="1" x14ac:dyDescent="0.3">
      <c r="A35" s="7" t="s">
        <v>72</v>
      </c>
      <c r="B35" s="8" t="s">
        <v>73</v>
      </c>
      <c r="C35" s="9" t="s">
        <v>74</v>
      </c>
      <c r="D35" s="9" t="s">
        <v>74</v>
      </c>
      <c r="E35" s="9" t="s">
        <v>74</v>
      </c>
      <c r="F35" s="9" t="s">
        <v>74</v>
      </c>
      <c r="G35" s="9" t="s">
        <v>74</v>
      </c>
      <c r="H35" s="9" t="s">
        <v>74</v>
      </c>
      <c r="I35" s="9" t="s">
        <v>74</v>
      </c>
      <c r="J35" s="13" t="s">
        <v>74</v>
      </c>
      <c r="K35" s="11">
        <v>0.19221954387564508</v>
      </c>
      <c r="L35" s="9">
        <v>0.13011698135695857</v>
      </c>
      <c r="M35" s="9">
        <v>0.13056080995970096</v>
      </c>
      <c r="N35" s="9">
        <v>0.16239975477175814</v>
      </c>
      <c r="O35" s="9">
        <v>0.15261341893194999</v>
      </c>
      <c r="P35" s="9">
        <v>0.12935625977259865</v>
      </c>
      <c r="Q35" s="9">
        <v>5.5814757115058816E-2</v>
      </c>
      <c r="R35" s="12">
        <v>0.13905394701555787</v>
      </c>
    </row>
    <row r="36" spans="1:18" ht="30" customHeight="1" x14ac:dyDescent="0.2">
      <c r="A36" s="46" t="s">
        <v>75</v>
      </c>
      <c r="B36" s="47"/>
      <c r="C36" s="47"/>
      <c r="D36" s="47"/>
      <c r="E36" s="47"/>
      <c r="F36" s="47"/>
      <c r="G36" s="47"/>
      <c r="H36" s="47"/>
      <c r="I36" s="47"/>
      <c r="J36" s="47"/>
      <c r="K36" s="46"/>
      <c r="L36" s="47"/>
      <c r="M36" s="47"/>
      <c r="N36" s="47"/>
      <c r="O36" s="47"/>
      <c r="P36" s="47"/>
      <c r="Q36" s="47"/>
      <c r="R36" s="48"/>
    </row>
    <row r="37" spans="1:18" ht="30" customHeight="1" x14ac:dyDescent="0.3">
      <c r="A37" s="7" t="s">
        <v>75</v>
      </c>
      <c r="B37" s="8" t="s">
        <v>76</v>
      </c>
      <c r="C37" s="9">
        <v>-5.1350541295589764E-3</v>
      </c>
      <c r="D37" s="9">
        <v>1.6980373240717695E-3</v>
      </c>
      <c r="E37" s="9">
        <v>1.4931867982528615E-2</v>
      </c>
      <c r="F37" s="9">
        <v>8.4804504242864381E-3</v>
      </c>
      <c r="G37" s="9">
        <v>9.0249403653620205E-3</v>
      </c>
      <c r="H37" s="9">
        <v>1.5203249633524984E-2</v>
      </c>
      <c r="I37" s="9">
        <v>2.6240738010042123E-2</v>
      </c>
      <c r="J37" s="10">
        <v>1.280082664968756E-2</v>
      </c>
      <c r="K37" s="11">
        <v>-9.7623980143780098E-2</v>
      </c>
      <c r="L37" s="9">
        <v>-4.5925704148968086E-2</v>
      </c>
      <c r="M37" s="9">
        <v>-4.4575074407369776E-2</v>
      </c>
      <c r="N37" s="9">
        <v>-6.7672942632241967E-2</v>
      </c>
      <c r="O37" s="9">
        <v>-5.7933227937362192E-2</v>
      </c>
      <c r="P37" s="9">
        <v>-3.7501261328603826E-2</v>
      </c>
      <c r="Q37" s="9">
        <v>-2.6856076745025497E-3</v>
      </c>
      <c r="R37" s="12">
        <v>-4.8039583305909649E-2</v>
      </c>
    </row>
    <row r="38" spans="1:18" ht="30" customHeight="1" x14ac:dyDescent="0.2">
      <c r="A38" s="46" t="s">
        <v>77</v>
      </c>
      <c r="B38" s="47"/>
      <c r="C38" s="47"/>
      <c r="D38" s="47"/>
      <c r="E38" s="47"/>
      <c r="F38" s="47"/>
      <c r="G38" s="47"/>
      <c r="H38" s="47"/>
      <c r="I38" s="47"/>
      <c r="J38" s="47"/>
      <c r="K38" s="46"/>
      <c r="L38" s="47"/>
      <c r="M38" s="47"/>
      <c r="N38" s="47"/>
      <c r="O38" s="47"/>
      <c r="P38" s="47"/>
      <c r="Q38" s="47"/>
      <c r="R38" s="48"/>
    </row>
    <row r="39" spans="1:18" ht="30" customHeight="1" x14ac:dyDescent="0.3">
      <c r="A39" s="7" t="s">
        <v>330</v>
      </c>
      <c r="B39" s="8" t="s">
        <v>78</v>
      </c>
      <c r="C39" s="9">
        <v>0.34616278584186194</v>
      </c>
      <c r="D39" s="9">
        <v>0.34306825263875779</v>
      </c>
      <c r="E39" s="9">
        <v>0.30068822074464463</v>
      </c>
      <c r="F39" s="9">
        <v>0.32742968510843151</v>
      </c>
      <c r="G39" s="9">
        <v>0.35203172968343915</v>
      </c>
      <c r="H39" s="9">
        <v>0.32217043150097513</v>
      </c>
      <c r="I39" s="9">
        <v>0.22507420481724097</v>
      </c>
      <c r="J39" s="10">
        <v>0.32419839631866609</v>
      </c>
      <c r="K39" s="11">
        <v>0.24244920636551889</v>
      </c>
      <c r="L39" s="9">
        <v>0.16764129437599201</v>
      </c>
      <c r="M39" s="9">
        <v>0.16818987300131946</v>
      </c>
      <c r="N39" s="9">
        <v>0.20659797118655585</v>
      </c>
      <c r="O39" s="9">
        <v>0.19481269793909659</v>
      </c>
      <c r="P39" s="9">
        <v>0.16652014182546557</v>
      </c>
      <c r="Q39" s="9">
        <v>7.6682630139412455E-2</v>
      </c>
      <c r="R39" s="12">
        <v>0.17836678178291454</v>
      </c>
    </row>
    <row r="40" spans="1:18" ht="30" customHeight="1" x14ac:dyDescent="0.2">
      <c r="A40" s="46" t="s">
        <v>79</v>
      </c>
      <c r="B40" s="47"/>
      <c r="C40" s="47"/>
      <c r="D40" s="47"/>
      <c r="E40" s="47"/>
      <c r="F40" s="47"/>
      <c r="G40" s="47"/>
      <c r="H40" s="47"/>
      <c r="I40" s="47"/>
      <c r="J40" s="47"/>
      <c r="K40" s="46"/>
      <c r="L40" s="47"/>
      <c r="M40" s="47"/>
      <c r="N40" s="47"/>
      <c r="O40" s="47"/>
      <c r="P40" s="47"/>
      <c r="Q40" s="47"/>
      <c r="R40" s="48"/>
    </row>
    <row r="41" spans="1:18" ht="30" customHeight="1" x14ac:dyDescent="0.3">
      <c r="A41" s="7" t="s">
        <v>80</v>
      </c>
      <c r="B41" s="8" t="s">
        <v>81</v>
      </c>
      <c r="C41" s="9">
        <v>0.29656260736599088</v>
      </c>
      <c r="D41" s="9">
        <v>0.28954428638163399</v>
      </c>
      <c r="E41" s="9">
        <v>0.23352160733309094</v>
      </c>
      <c r="F41" s="9">
        <v>0.26739674801357416</v>
      </c>
      <c r="G41" s="9">
        <v>0.3119940614478055</v>
      </c>
      <c r="H41" s="9">
        <v>0.27173873651978414</v>
      </c>
      <c r="I41" s="9">
        <v>0.15556716924473657</v>
      </c>
      <c r="J41" s="10">
        <v>0.26978762505267767</v>
      </c>
      <c r="K41" s="11">
        <v>0.14768466383109902</v>
      </c>
      <c r="L41" s="9">
        <v>8.4013153885999031E-2</v>
      </c>
      <c r="M41" s="9">
        <v>8.3456151836035483E-2</v>
      </c>
      <c r="N41" s="9">
        <v>0.11736978251374316</v>
      </c>
      <c r="O41" s="9">
        <v>0.10835736211093402</v>
      </c>
      <c r="P41" s="9">
        <v>8.7234308119636145E-2</v>
      </c>
      <c r="Q41" s="9">
        <v>1.6434238998715923E-2</v>
      </c>
      <c r="R41" s="12">
        <v>9.5037120347303064E-2</v>
      </c>
    </row>
    <row r="42" spans="1:18" ht="30" customHeight="1" x14ac:dyDescent="0.3">
      <c r="A42" s="7" t="s">
        <v>82</v>
      </c>
      <c r="B42" s="8" t="s">
        <v>83</v>
      </c>
      <c r="C42" s="14">
        <v>-2.3110638575863728E-2</v>
      </c>
      <c r="D42" s="14">
        <v>-1.4671554585111889E-2</v>
      </c>
      <c r="E42" s="14">
        <v>4.9870006172995111E-3</v>
      </c>
      <c r="F42" s="14">
        <v>7.8519371188406629E-5</v>
      </c>
      <c r="G42" s="14">
        <v>-6.9992636037535865E-3</v>
      </c>
      <c r="H42" s="14">
        <v>3.39208311687342E-3</v>
      </c>
      <c r="I42" s="14">
        <v>2.4516928736158197E-2</v>
      </c>
      <c r="J42" s="15">
        <v>2.3633364221352853E-4</v>
      </c>
      <c r="K42" s="16">
        <v>0</v>
      </c>
      <c r="L42" s="14">
        <v>1.5558319934285039E-2</v>
      </c>
      <c r="M42" s="14">
        <v>1.8071518073347059E-2</v>
      </c>
      <c r="N42" s="14">
        <v>1.2134464140608802E-2</v>
      </c>
      <c r="O42" s="14">
        <v>2.033600676199018E-2</v>
      </c>
      <c r="P42" s="14">
        <v>3.6037799107614787E-2</v>
      </c>
      <c r="Q42" s="14">
        <v>4.6397720652205585E-2</v>
      </c>
      <c r="R42" s="17">
        <v>2.3565596000977167E-2</v>
      </c>
    </row>
    <row r="43" spans="1:18" ht="30" customHeight="1" x14ac:dyDescent="0.3">
      <c r="A43" s="7" t="s">
        <v>84</v>
      </c>
      <c r="B43" s="8" t="s">
        <v>85</v>
      </c>
      <c r="C43" s="9">
        <v>0.19349286598515839</v>
      </c>
      <c r="D43" s="9">
        <v>0.19355527716555332</v>
      </c>
      <c r="E43" s="9">
        <v>0.17069174088918065</v>
      </c>
      <c r="F43" s="9">
        <v>0.18652202013916694</v>
      </c>
      <c r="G43" s="9">
        <v>0.19570678013354101</v>
      </c>
      <c r="H43" s="9">
        <v>0.17868923947045756</v>
      </c>
      <c r="I43" s="9">
        <v>0.12356572449307884</v>
      </c>
      <c r="J43" s="10">
        <v>0.18179377688661255</v>
      </c>
      <c r="K43" s="11">
        <v>0.13299923806427683</v>
      </c>
      <c r="L43" s="9">
        <v>8.7857958168578332E-2</v>
      </c>
      <c r="M43" s="9">
        <v>8.8190162753106774E-2</v>
      </c>
      <c r="N43" s="9">
        <v>0.11138870079023913</v>
      </c>
      <c r="O43" s="9">
        <v>0.10424575617784633</v>
      </c>
      <c r="P43" s="9">
        <v>8.747832494302353E-2</v>
      </c>
      <c r="Q43" s="9">
        <v>3.4066853389735252E-2</v>
      </c>
      <c r="R43" s="12">
        <v>9.4446936175779705E-2</v>
      </c>
    </row>
    <row r="44" spans="1:18" ht="30" customHeight="1" x14ac:dyDescent="0.3">
      <c r="A44" s="7" t="s">
        <v>86</v>
      </c>
      <c r="B44" s="8" t="s">
        <v>87</v>
      </c>
      <c r="C44" s="9">
        <v>0.1843754705582476</v>
      </c>
      <c r="D44" s="9">
        <v>0.18842113302566768</v>
      </c>
      <c r="E44" s="9">
        <v>0.17611148013969274</v>
      </c>
      <c r="F44" s="9">
        <v>0.18898377556782225</v>
      </c>
      <c r="G44" s="9">
        <v>0.20482916083645172</v>
      </c>
      <c r="H44" s="9">
        <v>0.19332065177407182</v>
      </c>
      <c r="I44" s="9">
        <v>0.15625635524623782</v>
      </c>
      <c r="J44" s="10">
        <v>0.18956916477759772</v>
      </c>
      <c r="K44" s="11">
        <v>0.29364588722331386</v>
      </c>
      <c r="L44" s="9">
        <v>0.21039034629082062</v>
      </c>
      <c r="M44" s="9">
        <v>0.2115886977768337</v>
      </c>
      <c r="N44" s="9">
        <v>0.25483343193056357</v>
      </c>
      <c r="O44" s="9">
        <v>0.24327472638281272</v>
      </c>
      <c r="P44" s="9">
        <v>0.21479305679356772</v>
      </c>
      <c r="Q44" s="9">
        <v>0.11571685744842133</v>
      </c>
      <c r="R44" s="12">
        <v>0.22500903888688234</v>
      </c>
    </row>
    <row r="45" spans="1:18" ht="30" customHeight="1" x14ac:dyDescent="0.3">
      <c r="A45" s="7" t="s">
        <v>88</v>
      </c>
      <c r="B45" s="8" t="s">
        <v>87</v>
      </c>
      <c r="C45" s="9">
        <v>0.20834745914483904</v>
      </c>
      <c r="D45" s="9">
        <v>0.21165363124670789</v>
      </c>
      <c r="E45" s="9">
        <v>0.19550369262525619</v>
      </c>
      <c r="F45" s="9">
        <v>0.21034306753375701</v>
      </c>
      <c r="G45" s="9">
        <v>0.22831199491255072</v>
      </c>
      <c r="H45" s="9">
        <v>0.21435060332410158</v>
      </c>
      <c r="I45" s="9">
        <v>0.1701532442742078</v>
      </c>
      <c r="J45" s="10">
        <v>0.21082396668840964</v>
      </c>
      <c r="K45" s="11">
        <v>7.9298515157690264E-2</v>
      </c>
      <c r="L45" s="9">
        <v>3.9627644285934488E-2</v>
      </c>
      <c r="M45" s="9">
        <v>3.9847679129036244E-2</v>
      </c>
      <c r="N45" s="9">
        <v>6.1118213078957019E-2</v>
      </c>
      <c r="O45" s="9">
        <v>5.8407787426818077E-2</v>
      </c>
      <c r="P45" s="9">
        <v>5.1679717321865701E-2</v>
      </c>
      <c r="Q45" s="9">
        <v>1.8642886315182437E-2</v>
      </c>
      <c r="R45" s="12">
        <v>5.0818860512509528E-2</v>
      </c>
    </row>
    <row r="46" spans="1:18" ht="30" customHeight="1" x14ac:dyDescent="0.3">
      <c r="A46" s="7" t="s">
        <v>89</v>
      </c>
      <c r="B46" s="8" t="s">
        <v>90</v>
      </c>
      <c r="C46" s="9">
        <v>5.4552444533578846E-2</v>
      </c>
      <c r="D46" s="9">
        <v>6.0736692191401612E-2</v>
      </c>
      <c r="E46" s="9">
        <v>6.4043856483847431E-2</v>
      </c>
      <c r="F46" s="9">
        <v>6.8900718763548835E-2</v>
      </c>
      <c r="G46" s="9">
        <v>8.1282354142868066E-2</v>
      </c>
      <c r="H46" s="9">
        <v>7.9260694059347561E-2</v>
      </c>
      <c r="I46" s="9">
        <v>7.1460702160695375E-2</v>
      </c>
      <c r="J46" s="10">
        <v>7.263298823561963E-2</v>
      </c>
      <c r="K46" s="11">
        <v>0.10831451114648238</v>
      </c>
      <c r="L46" s="9">
        <v>4.8058939347930846E-2</v>
      </c>
      <c r="M46" s="9">
        <v>4.7817787788733988E-2</v>
      </c>
      <c r="N46" s="9">
        <v>7.8994169482980325E-2</v>
      </c>
      <c r="O46" s="9">
        <v>7.3856270371918512E-2</v>
      </c>
      <c r="P46" s="9">
        <v>6.1958628555119889E-2</v>
      </c>
      <c r="Q46" s="9">
        <v>1.8168109997777095E-2</v>
      </c>
      <c r="R46" s="12">
        <v>6.2562285127942152E-2</v>
      </c>
    </row>
    <row r="47" spans="1:18" ht="30" customHeight="1" x14ac:dyDescent="0.3">
      <c r="A47" s="7" t="s">
        <v>91</v>
      </c>
      <c r="B47" s="8" t="s">
        <v>90</v>
      </c>
      <c r="C47" s="9">
        <v>4.5459250020557999E-2</v>
      </c>
      <c r="D47" s="9">
        <v>5.2077208290355351E-2</v>
      </c>
      <c r="E47" s="9">
        <v>5.7573296741682323E-2</v>
      </c>
      <c r="F47" s="9">
        <v>6.1305473133639821E-2</v>
      </c>
      <c r="G47" s="9">
        <v>7.2263862572045215E-2</v>
      </c>
      <c r="H47" s="9">
        <v>7.1683659943859057E-2</v>
      </c>
      <c r="I47" s="9">
        <v>6.7601375544083589E-2</v>
      </c>
      <c r="J47" s="10">
        <v>6.5007063563660525E-2</v>
      </c>
      <c r="K47" s="11">
        <v>6.7374561995577148E-2</v>
      </c>
      <c r="L47" s="9">
        <v>3.8435109331578329E-2</v>
      </c>
      <c r="M47" s="9">
        <v>3.8951665137312484E-2</v>
      </c>
      <c r="N47" s="9">
        <v>5.5070827007788467E-2</v>
      </c>
      <c r="O47" s="9">
        <v>5.3527073649819949E-2</v>
      </c>
      <c r="P47" s="9">
        <v>4.9221775400180891E-2</v>
      </c>
      <c r="Q47" s="9">
        <v>2.0916943929510632E-2</v>
      </c>
      <c r="R47" s="12">
        <v>4.7795927429476873E-2</v>
      </c>
    </row>
    <row r="48" spans="1:18" ht="30" customHeight="1" x14ac:dyDescent="0.2">
      <c r="A48" s="46" t="s">
        <v>92</v>
      </c>
      <c r="B48" s="47"/>
      <c r="C48" s="47"/>
      <c r="D48" s="47"/>
      <c r="E48" s="47"/>
      <c r="F48" s="47"/>
      <c r="G48" s="47"/>
      <c r="H48" s="47"/>
      <c r="I48" s="47"/>
      <c r="J48" s="47"/>
      <c r="K48" s="46"/>
      <c r="L48" s="47"/>
      <c r="M48" s="47"/>
      <c r="N48" s="47"/>
      <c r="O48" s="47"/>
      <c r="P48" s="47"/>
      <c r="Q48" s="47"/>
      <c r="R48" s="48"/>
    </row>
    <row r="49" spans="1:18" ht="30" customHeight="1" x14ac:dyDescent="0.3">
      <c r="A49" s="7" t="s">
        <v>93</v>
      </c>
      <c r="B49" s="8" t="s">
        <v>94</v>
      </c>
      <c r="C49" s="9">
        <v>0.11332212990812768</v>
      </c>
      <c r="D49" s="9">
        <v>0.10075430076979283</v>
      </c>
      <c r="E49" s="9">
        <v>0.12297150037231597</v>
      </c>
      <c r="F49" s="9">
        <v>0.10509115070602863</v>
      </c>
      <c r="G49" s="9">
        <v>0.13627989660146331</v>
      </c>
      <c r="H49" s="9">
        <v>0.15256188850068006</v>
      </c>
      <c r="I49" s="9">
        <v>0.20084955577126853</v>
      </c>
      <c r="J49" s="13">
        <v>0.13567634440065135</v>
      </c>
      <c r="K49" s="11">
        <v>8.0714908731612314E-2</v>
      </c>
      <c r="L49" s="9">
        <v>0.1552526524818178</v>
      </c>
      <c r="M49" s="9">
        <v>0.14263075128881891</v>
      </c>
      <c r="N49" s="9">
        <v>0.12240350789848578</v>
      </c>
      <c r="O49" s="9">
        <v>0.14719582113481244</v>
      </c>
      <c r="P49" s="9">
        <v>0.20139836671293537</v>
      </c>
      <c r="Q49" s="9">
        <v>0.27621804549008555</v>
      </c>
      <c r="R49" s="12">
        <v>0.16847458715983837</v>
      </c>
    </row>
    <row r="50" spans="1:18" ht="30" customHeight="1" x14ac:dyDescent="0.2">
      <c r="A50" s="46" t="s">
        <v>95</v>
      </c>
      <c r="B50" s="47"/>
      <c r="C50" s="47"/>
      <c r="D50" s="47"/>
      <c r="E50" s="47"/>
      <c r="F50" s="47"/>
      <c r="G50" s="47"/>
      <c r="H50" s="47"/>
      <c r="I50" s="47"/>
      <c r="J50" s="47"/>
      <c r="K50" s="46"/>
      <c r="L50" s="47"/>
      <c r="M50" s="47"/>
      <c r="N50" s="47"/>
      <c r="O50" s="47"/>
      <c r="P50" s="47"/>
      <c r="Q50" s="47"/>
      <c r="R50" s="48"/>
    </row>
    <row r="51" spans="1:18" ht="30" customHeight="1" x14ac:dyDescent="0.3">
      <c r="A51" s="7" t="s">
        <v>96</v>
      </c>
      <c r="B51" s="8" t="s">
        <v>97</v>
      </c>
      <c r="C51" s="9">
        <v>0.75064024456612022</v>
      </c>
      <c r="D51" s="9">
        <v>0.74359113358291695</v>
      </c>
      <c r="E51" s="9">
        <v>0.68496644161072728</v>
      </c>
      <c r="F51" s="9">
        <v>0.72114360970215108</v>
      </c>
      <c r="G51" s="9">
        <v>0.76268990247295221</v>
      </c>
      <c r="H51" s="9">
        <v>0.72724429809618374</v>
      </c>
      <c r="I51" s="9">
        <v>0.57587942264995484</v>
      </c>
      <c r="J51" s="13">
        <v>0.72459785305216373</v>
      </c>
      <c r="K51" s="11">
        <v>0.7967364108533268</v>
      </c>
      <c r="L51" s="9">
        <v>0.74748519556991222</v>
      </c>
      <c r="M51" s="9">
        <v>0.75129163919704423</v>
      </c>
      <c r="N51" s="9">
        <v>0.77762799771739266</v>
      </c>
      <c r="O51" s="9">
        <v>0.77386744631265159</v>
      </c>
      <c r="P51" s="9">
        <v>0.76208420808024568</v>
      </c>
      <c r="Q51" s="9">
        <v>0.69194957274067637</v>
      </c>
      <c r="R51" s="12">
        <v>0.76243453546110029</v>
      </c>
    </row>
    <row r="52" spans="1:18" ht="30" customHeight="1" x14ac:dyDescent="0.3">
      <c r="A52" s="7" t="s">
        <v>98</v>
      </c>
      <c r="B52" s="8" t="s">
        <v>97</v>
      </c>
      <c r="C52" s="9">
        <v>0.56540008882176873</v>
      </c>
      <c r="D52" s="9">
        <v>0.55965366699865193</v>
      </c>
      <c r="E52" s="9">
        <v>0.5018634841978814</v>
      </c>
      <c r="F52" s="9">
        <v>0.53806639846471882</v>
      </c>
      <c r="G52" s="9">
        <v>0.58042123176132498</v>
      </c>
      <c r="H52" s="9">
        <v>0.54233489640179389</v>
      </c>
      <c r="I52" s="9">
        <v>0.4066959552281702</v>
      </c>
      <c r="J52" s="13">
        <v>0.53997135966489562</v>
      </c>
      <c r="K52" s="11">
        <v>0.65856731984802597</v>
      </c>
      <c r="L52" s="9">
        <v>0.58627090266571968</v>
      </c>
      <c r="M52" s="9">
        <v>0.59308499861431174</v>
      </c>
      <c r="N52" s="9">
        <v>0.63268479563526636</v>
      </c>
      <c r="O52" s="9">
        <v>0.63493677537432203</v>
      </c>
      <c r="P52" s="9">
        <v>0.63483349033478786</v>
      </c>
      <c r="Q52" s="9">
        <v>0.57655330652794534</v>
      </c>
      <c r="R52" s="12">
        <v>0.63458585459634931</v>
      </c>
    </row>
    <row r="53" spans="1:18" ht="30" customHeight="1" x14ac:dyDescent="0.3">
      <c r="A53" s="7" t="s">
        <v>99</v>
      </c>
      <c r="B53" s="8" t="s">
        <v>100</v>
      </c>
      <c r="C53" s="9">
        <v>-2.9229486499997209E-2</v>
      </c>
      <c r="D53" s="9">
        <v>-2.4363979401484027E-2</v>
      </c>
      <c r="E53" s="9">
        <v>-1.1729728537046092E-2</v>
      </c>
      <c r="F53" s="9">
        <v>-1.5700402220693452E-2</v>
      </c>
      <c r="G53" s="9">
        <v>-3.2095639039362966E-2</v>
      </c>
      <c r="H53" s="9">
        <v>-2.4311180789339869E-2</v>
      </c>
      <c r="I53" s="9">
        <v>-1.0975160139962302E-2</v>
      </c>
      <c r="J53" s="13">
        <v>-2.0755919682804151E-2</v>
      </c>
      <c r="K53" s="11">
        <v>-1.7221790733983257E-2</v>
      </c>
      <c r="L53" s="9">
        <v>-1.7211405007309808E-2</v>
      </c>
      <c r="M53" s="9">
        <v>-1.751981072021061E-2</v>
      </c>
      <c r="N53" s="9">
        <v>-1.6294294442614359E-2</v>
      </c>
      <c r="O53" s="9">
        <v>-1.6010414718533619E-2</v>
      </c>
      <c r="P53" s="9">
        <v>-1.5158761455758629E-2</v>
      </c>
      <c r="Q53" s="9">
        <v>-1.9530383326950181E-2</v>
      </c>
      <c r="R53" s="12">
        <v>-1.5888361662429906E-2</v>
      </c>
    </row>
    <row r="54" spans="1:18" ht="30" customHeight="1" x14ac:dyDescent="0.3">
      <c r="A54" s="7" t="s">
        <v>101</v>
      </c>
      <c r="B54" s="8" t="s">
        <v>102</v>
      </c>
      <c r="C54" s="9">
        <v>0.49935291118307862</v>
      </c>
      <c r="D54" s="9">
        <v>0.49879615546422196</v>
      </c>
      <c r="E54" s="9">
        <v>0.45757895951038347</v>
      </c>
      <c r="F54" s="9">
        <v>0.48749357396202225</v>
      </c>
      <c r="G54" s="9">
        <v>0.53233160686517189</v>
      </c>
      <c r="H54" s="9">
        <v>0.50320808238715842</v>
      </c>
      <c r="I54" s="9">
        <v>0.41024416730978475</v>
      </c>
      <c r="J54" s="10">
        <v>0.49416970716823677</v>
      </c>
      <c r="K54" s="11">
        <v>0.26888276793971788</v>
      </c>
      <c r="L54" s="9">
        <v>0.19537992003938587</v>
      </c>
      <c r="M54" s="9">
        <v>0.1998075370420688</v>
      </c>
      <c r="N54" s="9">
        <v>0.24022990366996058</v>
      </c>
      <c r="O54" s="9">
        <v>0.24251544221814705</v>
      </c>
      <c r="P54" s="9">
        <v>0.2432839630545221</v>
      </c>
      <c r="Q54" s="9">
        <v>0.19260099348822082</v>
      </c>
      <c r="R54" s="12">
        <v>0.2284839850503092</v>
      </c>
    </row>
    <row r="55" spans="1:18" ht="30" customHeight="1" x14ac:dyDescent="0.3">
      <c r="A55" s="7" t="s">
        <v>103</v>
      </c>
      <c r="B55" s="8" t="s">
        <v>104</v>
      </c>
      <c r="C55" s="9">
        <v>0.75064024456612022</v>
      </c>
      <c r="D55" s="9">
        <v>0.74359113358291695</v>
      </c>
      <c r="E55" s="9">
        <v>0.68496644161072728</v>
      </c>
      <c r="F55" s="9">
        <v>0.72114360970215108</v>
      </c>
      <c r="G55" s="9">
        <v>0.76268990247295221</v>
      </c>
      <c r="H55" s="9">
        <v>0.72724429809618374</v>
      </c>
      <c r="I55" s="9">
        <v>0.57587942264995484</v>
      </c>
      <c r="J55" s="13">
        <v>0.72459785305216373</v>
      </c>
      <c r="K55" s="11">
        <v>0.7967364108533268</v>
      </c>
      <c r="L55" s="9">
        <v>0.74748519556991222</v>
      </c>
      <c r="M55" s="9">
        <v>0.75129163919704423</v>
      </c>
      <c r="N55" s="9">
        <v>0.77762799771739266</v>
      </c>
      <c r="O55" s="9">
        <v>0.77386744631265159</v>
      </c>
      <c r="P55" s="9">
        <v>0.76208420808024568</v>
      </c>
      <c r="Q55" s="9">
        <v>0.69194957274067637</v>
      </c>
      <c r="R55" s="12">
        <v>0.76243453546110029</v>
      </c>
    </row>
    <row r="56" spans="1:18" ht="30" customHeight="1" x14ac:dyDescent="0.3">
      <c r="A56" s="7" t="s">
        <v>105</v>
      </c>
      <c r="B56" s="8" t="s">
        <v>104</v>
      </c>
      <c r="C56" s="9">
        <v>0.56540008882176873</v>
      </c>
      <c r="D56" s="9">
        <v>0.55965366699865193</v>
      </c>
      <c r="E56" s="9">
        <v>0.5018634841978814</v>
      </c>
      <c r="F56" s="9">
        <v>0.53806639846471882</v>
      </c>
      <c r="G56" s="9">
        <v>0.58042123176132498</v>
      </c>
      <c r="H56" s="9">
        <v>0.54233489640179389</v>
      </c>
      <c r="I56" s="9">
        <v>0.4066959552281702</v>
      </c>
      <c r="J56" s="13">
        <v>0.53997135966489562</v>
      </c>
      <c r="K56" s="11">
        <v>0.65856731984802597</v>
      </c>
      <c r="L56" s="9">
        <v>0.58627090266571968</v>
      </c>
      <c r="M56" s="9">
        <v>0.59308499861431174</v>
      </c>
      <c r="N56" s="9">
        <v>0.63268479563526636</v>
      </c>
      <c r="O56" s="9">
        <v>0.63493677537432203</v>
      </c>
      <c r="P56" s="9">
        <v>0.63483349033478786</v>
      </c>
      <c r="Q56" s="9">
        <v>0.57655330652794534</v>
      </c>
      <c r="R56" s="12">
        <v>0.63458585459634931</v>
      </c>
    </row>
    <row r="57" spans="1:18" ht="30" customHeight="1" x14ac:dyDescent="0.2">
      <c r="A57" s="46" t="s">
        <v>106</v>
      </c>
      <c r="B57" s="47"/>
      <c r="C57" s="47"/>
      <c r="D57" s="47"/>
      <c r="E57" s="47"/>
      <c r="F57" s="47"/>
      <c r="G57" s="47"/>
      <c r="H57" s="47"/>
      <c r="I57" s="47"/>
      <c r="J57" s="47"/>
      <c r="K57" s="46"/>
      <c r="L57" s="47"/>
      <c r="M57" s="47"/>
      <c r="N57" s="47"/>
      <c r="O57" s="47"/>
      <c r="P57" s="47"/>
      <c r="Q57" s="47"/>
      <c r="R57" s="48"/>
    </row>
    <row r="58" spans="1:18" ht="30" customHeight="1" x14ac:dyDescent="0.3">
      <c r="A58" s="7" t="s">
        <v>107</v>
      </c>
      <c r="B58" s="18" t="s">
        <v>108</v>
      </c>
      <c r="C58" s="9" t="s">
        <v>74</v>
      </c>
      <c r="D58" s="9" t="s">
        <v>74</v>
      </c>
      <c r="E58" s="9" t="s">
        <v>74</v>
      </c>
      <c r="F58" s="9" t="s">
        <v>74</v>
      </c>
      <c r="G58" s="9" t="s">
        <v>74</v>
      </c>
      <c r="H58" s="9" t="s">
        <v>74</v>
      </c>
      <c r="I58" s="9" t="s">
        <v>74</v>
      </c>
      <c r="J58" s="9" t="s">
        <v>74</v>
      </c>
      <c r="K58" s="11">
        <v>4.8777036712639582E-2</v>
      </c>
      <c r="L58" s="9">
        <v>2.3590288298990052E-2</v>
      </c>
      <c r="M58" s="9">
        <v>2.5792894788631792E-2</v>
      </c>
      <c r="N58" s="9">
        <v>3.6448653726340395E-2</v>
      </c>
      <c r="O58" s="9" t="s">
        <v>74</v>
      </c>
      <c r="P58" s="9" t="s">
        <v>74</v>
      </c>
      <c r="Q58" s="9" t="s">
        <v>74</v>
      </c>
      <c r="R58" s="12">
        <v>2.94251949093393E-2</v>
      </c>
    </row>
    <row r="59" spans="1:18" ht="30" customHeight="1" x14ac:dyDescent="0.3">
      <c r="A59" s="7" t="s">
        <v>109</v>
      </c>
      <c r="B59" s="8" t="s">
        <v>110</v>
      </c>
      <c r="C59" s="9" t="s">
        <v>74</v>
      </c>
      <c r="D59" s="9" t="s">
        <v>74</v>
      </c>
      <c r="E59" s="9" t="s">
        <v>74</v>
      </c>
      <c r="F59" s="9" t="s">
        <v>74</v>
      </c>
      <c r="G59" s="9" t="s">
        <v>74</v>
      </c>
      <c r="H59" s="9" t="s">
        <v>74</v>
      </c>
      <c r="I59" s="9" t="s">
        <v>74</v>
      </c>
      <c r="J59" s="13" t="s">
        <v>74</v>
      </c>
      <c r="K59" s="19">
        <v>0.1201351250729327</v>
      </c>
      <c r="L59" s="20">
        <v>7.1949620394933078E-2</v>
      </c>
      <c r="M59" s="20">
        <v>7.4419499454584787E-2</v>
      </c>
      <c r="N59" s="20">
        <v>9.5956105353269733E-2</v>
      </c>
      <c r="O59" s="9" t="s">
        <v>74</v>
      </c>
      <c r="P59" s="9" t="s">
        <v>74</v>
      </c>
      <c r="Q59" s="9" t="s">
        <v>74</v>
      </c>
      <c r="R59" s="12">
        <v>8.2833855094808742E-2</v>
      </c>
    </row>
    <row r="60" spans="1:18" ht="30" customHeight="1" x14ac:dyDescent="0.2">
      <c r="A60" s="43" t="s">
        <v>111</v>
      </c>
      <c r="B60" s="44"/>
      <c r="C60" s="44"/>
      <c r="D60" s="44"/>
      <c r="E60" s="44"/>
      <c r="F60" s="44"/>
      <c r="G60" s="44"/>
      <c r="H60" s="44"/>
      <c r="I60" s="44"/>
      <c r="J60" s="44"/>
      <c r="K60" s="43"/>
      <c r="L60" s="44"/>
      <c r="M60" s="44"/>
      <c r="N60" s="44"/>
      <c r="O60" s="44"/>
      <c r="P60" s="44"/>
      <c r="Q60" s="44"/>
      <c r="R60" s="45"/>
    </row>
    <row r="61" spans="1:18" ht="30" customHeight="1" x14ac:dyDescent="0.2">
      <c r="A61" s="46" t="s">
        <v>176</v>
      </c>
      <c r="B61" s="47"/>
      <c r="C61" s="47"/>
      <c r="D61" s="47"/>
      <c r="E61" s="47"/>
      <c r="F61" s="47"/>
      <c r="G61" s="47"/>
      <c r="H61" s="47"/>
      <c r="I61" s="47"/>
      <c r="J61" s="47"/>
      <c r="K61" s="46"/>
      <c r="L61" s="47"/>
      <c r="M61" s="47"/>
      <c r="N61" s="47"/>
      <c r="O61" s="47"/>
      <c r="P61" s="47"/>
      <c r="Q61" s="47"/>
      <c r="R61" s="48"/>
    </row>
    <row r="62" spans="1:18" ht="30" customHeight="1" x14ac:dyDescent="0.3">
      <c r="A62" s="7" t="s">
        <v>112</v>
      </c>
      <c r="B62" s="18" t="s">
        <v>113</v>
      </c>
      <c r="C62" s="21">
        <v>0.50939800000000002</v>
      </c>
      <c r="D62" s="21">
        <v>0.50939800000000002</v>
      </c>
      <c r="E62" s="21">
        <v>0.50939800000000002</v>
      </c>
      <c r="F62" s="21">
        <v>0.35481277907587999</v>
      </c>
      <c r="G62" s="21">
        <v>0.35481277907587999</v>
      </c>
      <c r="H62" s="21">
        <v>0.17796346242205999</v>
      </c>
      <c r="I62" s="21">
        <v>0.17796346242205999</v>
      </c>
      <c r="J62" s="22">
        <v>0.17796346242205999</v>
      </c>
      <c r="K62" s="23">
        <v>0.39793992568213998</v>
      </c>
      <c r="L62" s="21">
        <v>0.39793992568213998</v>
      </c>
      <c r="M62" s="21">
        <v>0.39793992568213998</v>
      </c>
      <c r="N62" s="21">
        <v>0.20917436427785999</v>
      </c>
      <c r="O62" s="21">
        <v>0.20917436427785999</v>
      </c>
      <c r="P62" s="21">
        <v>9.4231319371579997E-2</v>
      </c>
      <c r="Q62" s="21">
        <v>9.4231319371579997E-2</v>
      </c>
      <c r="R62" s="24">
        <v>9.4231319371579997E-2</v>
      </c>
    </row>
    <row r="63" spans="1:18" ht="30" customHeight="1" x14ac:dyDescent="0.3">
      <c r="A63" s="7" t="s">
        <v>114</v>
      </c>
      <c r="B63" s="8" t="s">
        <v>115</v>
      </c>
      <c r="C63" s="21">
        <v>0.25214500000000001</v>
      </c>
      <c r="D63" s="21">
        <v>0.25214500000000001</v>
      </c>
      <c r="E63" s="21">
        <v>0.25214500000000001</v>
      </c>
      <c r="F63" s="21">
        <v>0.2253881558493</v>
      </c>
      <c r="G63" s="21">
        <v>0.2253881558493</v>
      </c>
      <c r="H63" s="21">
        <v>0.12582748882729</v>
      </c>
      <c r="I63" s="21">
        <v>0.12582748882729</v>
      </c>
      <c r="J63" s="22">
        <v>0.12582748882729</v>
      </c>
      <c r="K63" s="23">
        <v>0.20978826285489</v>
      </c>
      <c r="L63" s="21">
        <v>0.20978826285489</v>
      </c>
      <c r="M63" s="21">
        <v>0.20978826285489</v>
      </c>
      <c r="N63" s="21">
        <v>0.15069021752924999</v>
      </c>
      <c r="O63" s="21">
        <v>0.15069021752924999</v>
      </c>
      <c r="P63" s="21">
        <v>5.9585989007340003E-2</v>
      </c>
      <c r="Q63" s="21">
        <v>5.9585989007340003E-2</v>
      </c>
      <c r="R63" s="24">
        <v>5.9585989007340003E-2</v>
      </c>
    </row>
    <row r="64" spans="1:18" ht="30" customHeight="1" x14ac:dyDescent="0.3">
      <c r="A64" s="7" t="s">
        <v>116</v>
      </c>
      <c r="B64" s="8" t="s">
        <v>117</v>
      </c>
      <c r="C64" s="21">
        <v>0.25058999999999998</v>
      </c>
      <c r="D64" s="21">
        <v>0.25058999999999998</v>
      </c>
      <c r="E64" s="21">
        <v>0.25058999999999998</v>
      </c>
      <c r="F64" s="21">
        <v>0.21834082669794999</v>
      </c>
      <c r="G64" s="21">
        <v>0.21834082669794999</v>
      </c>
      <c r="H64" s="21">
        <v>0.11646533448898</v>
      </c>
      <c r="I64" s="21">
        <v>0.11646533448898</v>
      </c>
      <c r="J64" s="22">
        <v>0.11646533448898</v>
      </c>
      <c r="K64" s="23">
        <v>0.20738705097203</v>
      </c>
      <c r="L64" s="21">
        <v>0.20738705097203</v>
      </c>
      <c r="M64" s="21">
        <v>0.20738705097203</v>
      </c>
      <c r="N64" s="21">
        <v>0.13805884407836999</v>
      </c>
      <c r="O64" s="21">
        <v>0.13805884407836999</v>
      </c>
      <c r="P64" s="21">
        <v>5.230311273576E-2</v>
      </c>
      <c r="Q64" s="21">
        <v>5.230311273576E-2</v>
      </c>
      <c r="R64" s="24">
        <v>5.230311273576E-2</v>
      </c>
    </row>
    <row r="65" spans="1:18" ht="30" customHeight="1" x14ac:dyDescent="0.3">
      <c r="A65" s="7" t="s">
        <v>118</v>
      </c>
      <c r="B65" s="8" t="s">
        <v>119</v>
      </c>
      <c r="C65" s="21">
        <v>0.251608</v>
      </c>
      <c r="D65" s="21">
        <v>0.251608</v>
      </c>
      <c r="E65" s="21">
        <v>0.251608</v>
      </c>
      <c r="F65" s="21">
        <v>0.22067317015512</v>
      </c>
      <c r="G65" s="21">
        <v>0.22067317015512</v>
      </c>
      <c r="H65" s="21">
        <v>0.12627317994137</v>
      </c>
      <c r="I65" s="21">
        <v>0.12627317994137</v>
      </c>
      <c r="J65" s="22">
        <v>0.12627317994137</v>
      </c>
      <c r="K65" s="23">
        <v>0.20970496742672001</v>
      </c>
      <c r="L65" s="21">
        <v>0.20970496742672001</v>
      </c>
      <c r="M65" s="21">
        <v>0.20970496742672001</v>
      </c>
      <c r="N65" s="21">
        <v>0.14356814738272</v>
      </c>
      <c r="O65" s="21">
        <v>0.14356814738272</v>
      </c>
      <c r="P65" s="21">
        <v>5.8287631040779997E-2</v>
      </c>
      <c r="Q65" s="21">
        <v>5.8287631040779997E-2</v>
      </c>
      <c r="R65" s="24">
        <v>5.8287631040779997E-2</v>
      </c>
    </row>
    <row r="66" spans="1:18" ht="30" customHeight="1" x14ac:dyDescent="0.3">
      <c r="A66" s="7" t="s">
        <v>120</v>
      </c>
      <c r="B66" s="8" t="s">
        <v>121</v>
      </c>
      <c r="C66" s="21">
        <v>0.24965899999999999</v>
      </c>
      <c r="D66" s="21">
        <v>0.24965899999999999</v>
      </c>
      <c r="E66" s="21">
        <v>0.24965899999999999</v>
      </c>
      <c r="F66" s="21">
        <v>0.22357845792806</v>
      </c>
      <c r="G66" s="21">
        <v>0.22357845792806</v>
      </c>
      <c r="H66" s="21">
        <v>0.13630523531593</v>
      </c>
      <c r="I66" s="21">
        <v>0.13630523531593</v>
      </c>
      <c r="J66" s="22">
        <v>0.13630523531593</v>
      </c>
      <c r="K66" s="23">
        <v>0.20989642703504</v>
      </c>
      <c r="L66" s="21">
        <v>0.20989642703504</v>
      </c>
      <c r="M66" s="21">
        <v>0.20989642703504</v>
      </c>
      <c r="N66" s="21">
        <v>0.14501524145274</v>
      </c>
      <c r="O66" s="21">
        <v>0.14501524145274</v>
      </c>
      <c r="P66" s="21">
        <v>5.956193775733E-2</v>
      </c>
      <c r="Q66" s="21">
        <v>5.956193775733E-2</v>
      </c>
      <c r="R66" s="24">
        <v>5.956193775733E-2</v>
      </c>
    </row>
    <row r="67" spans="1:18" ht="30" customHeight="1" x14ac:dyDescent="0.3">
      <c r="A67" s="7" t="s">
        <v>302</v>
      </c>
      <c r="B67" s="18" t="s">
        <v>303</v>
      </c>
      <c r="C67" s="21">
        <v>0.13</v>
      </c>
      <c r="D67" s="21">
        <v>0.13</v>
      </c>
      <c r="E67" s="21">
        <v>0.13</v>
      </c>
      <c r="F67" s="21">
        <v>0.15</v>
      </c>
      <c r="G67" s="21">
        <v>0.15</v>
      </c>
      <c r="H67" s="21">
        <v>0.13</v>
      </c>
      <c r="I67" s="21">
        <v>0.13</v>
      </c>
      <c r="J67" s="22">
        <v>0.13</v>
      </c>
      <c r="K67" s="23">
        <v>0.12</v>
      </c>
      <c r="L67" s="21">
        <v>0.12</v>
      </c>
      <c r="M67" s="21">
        <v>0.12</v>
      </c>
      <c r="N67" s="21">
        <v>0.13</v>
      </c>
      <c r="O67" s="21">
        <v>0.13</v>
      </c>
      <c r="P67" s="21">
        <v>0.11</v>
      </c>
      <c r="Q67" s="21">
        <v>0.11</v>
      </c>
      <c r="R67" s="24">
        <v>0.11</v>
      </c>
    </row>
    <row r="68" spans="1:18" ht="30" customHeight="1" x14ac:dyDescent="0.2">
      <c r="A68" s="46" t="s">
        <v>124</v>
      </c>
      <c r="B68" s="47"/>
      <c r="C68" s="47"/>
      <c r="D68" s="47"/>
      <c r="E68" s="47"/>
      <c r="F68" s="47"/>
      <c r="G68" s="47"/>
      <c r="H68" s="47"/>
      <c r="I68" s="47"/>
      <c r="J68" s="47"/>
      <c r="K68" s="46"/>
      <c r="L68" s="47"/>
      <c r="M68" s="47"/>
      <c r="N68" s="47"/>
      <c r="O68" s="47"/>
      <c r="P68" s="47"/>
      <c r="Q68" s="47"/>
      <c r="R68" s="48"/>
    </row>
    <row r="69" spans="1:18" ht="30" customHeight="1" x14ac:dyDescent="0.3">
      <c r="A69" s="7" t="s">
        <v>301</v>
      </c>
      <c r="B69" s="8" t="s">
        <v>126</v>
      </c>
      <c r="C69" s="21">
        <v>0.13</v>
      </c>
      <c r="D69" s="21">
        <v>0.13</v>
      </c>
      <c r="E69" s="21">
        <v>0.13</v>
      </c>
      <c r="F69" s="21">
        <v>0.15</v>
      </c>
      <c r="G69" s="21">
        <v>0.15</v>
      </c>
      <c r="H69" s="21">
        <v>0.13</v>
      </c>
      <c r="I69" s="21">
        <v>0.13</v>
      </c>
      <c r="J69" s="22">
        <v>0.11</v>
      </c>
      <c r="K69" s="23">
        <v>0.12</v>
      </c>
      <c r="L69" s="21">
        <v>0.12</v>
      </c>
      <c r="M69" s="21">
        <v>0.12</v>
      </c>
      <c r="N69" s="21">
        <v>0.13</v>
      </c>
      <c r="O69" s="21">
        <v>0.13</v>
      </c>
      <c r="P69" s="21">
        <v>0.11</v>
      </c>
      <c r="Q69" s="21">
        <v>0.11</v>
      </c>
      <c r="R69" s="24">
        <v>0.11</v>
      </c>
    </row>
    <row r="70" spans="1:18" ht="30" customHeight="1" x14ac:dyDescent="0.3">
      <c r="A70" s="7" t="s">
        <v>127</v>
      </c>
      <c r="B70" s="8" t="s">
        <v>128</v>
      </c>
      <c r="C70" s="21">
        <v>0.252475</v>
      </c>
      <c r="D70" s="21">
        <v>0.252475</v>
      </c>
      <c r="E70" s="21">
        <v>0.252475</v>
      </c>
      <c r="F70" s="21">
        <v>0.22765784100097999</v>
      </c>
      <c r="G70" s="21">
        <v>0.22765784100097999</v>
      </c>
      <c r="H70" s="21">
        <v>0.13816317393276001</v>
      </c>
      <c r="I70" s="21">
        <v>0.13816317393276001</v>
      </c>
      <c r="J70" s="22">
        <v>0.13816317393276001</v>
      </c>
      <c r="K70" s="23">
        <v>0.21003941371075999</v>
      </c>
      <c r="L70" s="21">
        <v>0.21003941371075999</v>
      </c>
      <c r="M70" s="21">
        <v>0.21003941371075999</v>
      </c>
      <c r="N70" s="21">
        <v>0.1542446137457</v>
      </c>
      <c r="O70" s="21">
        <v>0.1542446137457</v>
      </c>
      <c r="P70" s="21">
        <v>6.9419309402740006E-2</v>
      </c>
      <c r="Q70" s="21">
        <v>6.9419309402740006E-2</v>
      </c>
      <c r="R70" s="24">
        <v>6.9419309402740006E-2</v>
      </c>
    </row>
    <row r="71" spans="1:18" ht="30" customHeight="1" x14ac:dyDescent="0.3">
      <c r="A71" s="25" t="s">
        <v>129</v>
      </c>
      <c r="B71" s="26" t="s">
        <v>130</v>
      </c>
      <c r="C71" s="27">
        <v>0.26047199999999998</v>
      </c>
      <c r="D71" s="27">
        <v>0.26047199999999998</v>
      </c>
      <c r="E71" s="27">
        <v>0.26047199999999998</v>
      </c>
      <c r="F71" s="27">
        <v>0.16736551206707001</v>
      </c>
      <c r="G71" s="27">
        <v>0.16736551206707001</v>
      </c>
      <c r="H71" s="27">
        <v>0.104085328085</v>
      </c>
      <c r="I71" s="27">
        <v>0.104085328085</v>
      </c>
      <c r="J71" s="28">
        <v>0.22474</v>
      </c>
      <c r="K71" s="29">
        <v>0.25934549944279001</v>
      </c>
      <c r="L71" s="27">
        <v>0.25934549944279001</v>
      </c>
      <c r="M71" s="27">
        <v>0.25934549944279001</v>
      </c>
      <c r="N71" s="27">
        <v>0.15590562852288001</v>
      </c>
      <c r="O71" s="27">
        <v>0.15590562852288001</v>
      </c>
      <c r="P71" s="27">
        <v>0.104085328085</v>
      </c>
      <c r="Q71" s="27">
        <v>0.104085328085</v>
      </c>
      <c r="R71" s="30">
        <v>0.19181999999999999</v>
      </c>
    </row>
    <row r="72" spans="1:18" x14ac:dyDescent="0.2">
      <c r="B72" s="188"/>
    </row>
    <row r="73" spans="1:18" ht="24" customHeight="1" x14ac:dyDescent="0.3">
      <c r="A73" s="298" t="s">
        <v>284</v>
      </c>
      <c r="B73" s="133"/>
      <c r="C73" s="164"/>
      <c r="D73" s="164"/>
      <c r="E73" s="164"/>
      <c r="F73" s="164"/>
      <c r="G73" s="164"/>
      <c r="H73" s="133"/>
      <c r="I73" s="133"/>
      <c r="J73" s="133"/>
      <c r="K73" s="133"/>
      <c r="L73" s="133"/>
      <c r="M73" s="133"/>
      <c r="N73" s="133"/>
      <c r="O73" s="133"/>
      <c r="P73" s="133"/>
      <c r="Q73" s="133"/>
      <c r="R73" s="133"/>
    </row>
    <row r="74" spans="1:18" ht="54.75" x14ac:dyDescent="0.3">
      <c r="A74" s="299" t="s">
        <v>318</v>
      </c>
      <c r="B74" s="133"/>
      <c r="C74" s="164"/>
      <c r="D74" s="164"/>
      <c r="E74" s="164"/>
      <c r="F74" s="164"/>
      <c r="G74" s="164"/>
      <c r="H74" s="133"/>
      <c r="I74" s="133"/>
      <c r="J74" s="133"/>
      <c r="K74" s="133"/>
      <c r="L74" s="133"/>
      <c r="M74" s="133"/>
      <c r="N74" s="133"/>
      <c r="O74" s="133"/>
      <c r="P74" s="133"/>
      <c r="Q74" s="133"/>
      <c r="R74" s="133"/>
    </row>
    <row r="75" spans="1:18" ht="36" x14ac:dyDescent="0.3">
      <c r="A75" s="300" t="s">
        <v>319</v>
      </c>
      <c r="B75" s="133"/>
      <c r="C75" s="164"/>
      <c r="D75" s="164"/>
      <c r="E75" s="164"/>
      <c r="F75" s="164"/>
      <c r="G75" s="164"/>
      <c r="H75" s="133"/>
      <c r="I75" s="133"/>
      <c r="J75" s="133"/>
      <c r="K75" s="133"/>
      <c r="L75" s="133"/>
      <c r="M75" s="133"/>
      <c r="N75" s="133"/>
      <c r="O75" s="133"/>
      <c r="P75" s="133"/>
      <c r="Q75" s="133"/>
      <c r="R75" s="133"/>
    </row>
    <row r="76" spans="1:18" ht="18.75" x14ac:dyDescent="0.3">
      <c r="A76" s="301" t="s">
        <v>260</v>
      </c>
      <c r="B76" s="189"/>
      <c r="C76" s="164"/>
      <c r="D76" s="164"/>
      <c r="E76" s="164"/>
      <c r="F76" s="164"/>
      <c r="G76" s="164"/>
      <c r="H76" s="133"/>
      <c r="I76" s="133"/>
      <c r="J76" s="133"/>
      <c r="K76" s="133"/>
      <c r="L76" s="133"/>
      <c r="M76" s="133"/>
      <c r="N76" s="133"/>
      <c r="O76" s="133"/>
      <c r="P76" s="133"/>
      <c r="Q76" s="133"/>
      <c r="R76" s="133"/>
    </row>
    <row r="77" spans="1:18" ht="18.75" x14ac:dyDescent="0.3">
      <c r="A77" s="302" t="s">
        <v>261</v>
      </c>
      <c r="B77" s="133"/>
      <c r="C77" s="164"/>
      <c r="D77" s="164"/>
      <c r="E77" s="164"/>
      <c r="F77" s="164"/>
      <c r="G77" s="164"/>
      <c r="H77" s="133"/>
      <c r="I77" s="133"/>
      <c r="J77" s="133"/>
      <c r="K77" s="133"/>
      <c r="L77" s="133"/>
      <c r="M77" s="133"/>
      <c r="N77" s="133"/>
      <c r="O77" s="133"/>
      <c r="P77" s="133"/>
      <c r="Q77" s="133"/>
      <c r="R77" s="133"/>
    </row>
    <row r="78" spans="1:18" ht="18.75" x14ac:dyDescent="0.3">
      <c r="A78" s="302" t="s">
        <v>262</v>
      </c>
      <c r="B78" s="133"/>
      <c r="C78" s="164"/>
      <c r="D78" s="164"/>
      <c r="E78" s="164"/>
      <c r="F78" s="164"/>
      <c r="G78" s="164"/>
      <c r="H78" s="133"/>
      <c r="I78" s="133"/>
      <c r="J78" s="133"/>
      <c r="K78" s="133"/>
      <c r="L78" s="133"/>
      <c r="M78" s="133"/>
      <c r="N78" s="133"/>
      <c r="O78" s="133"/>
      <c r="P78" s="133"/>
      <c r="Q78" s="133"/>
      <c r="R78" s="133"/>
    </row>
    <row r="79" spans="1:18" ht="18.75" x14ac:dyDescent="0.3">
      <c r="A79" s="302" t="s">
        <v>263</v>
      </c>
      <c r="B79" s="133"/>
      <c r="C79" s="164"/>
      <c r="D79" s="164"/>
      <c r="E79" s="164"/>
      <c r="F79" s="164"/>
      <c r="G79" s="164"/>
      <c r="H79" s="133"/>
      <c r="I79" s="133"/>
      <c r="J79" s="133"/>
      <c r="K79" s="133"/>
      <c r="L79" s="133"/>
      <c r="M79" s="133"/>
      <c r="N79" s="133"/>
      <c r="O79" s="133"/>
      <c r="P79" s="133"/>
      <c r="Q79" s="133"/>
      <c r="R79" s="133"/>
    </row>
    <row r="80" spans="1:18" ht="38.25" customHeight="1" x14ac:dyDescent="0.3">
      <c r="A80" s="299" t="s">
        <v>320</v>
      </c>
      <c r="B80" s="133"/>
      <c r="C80" s="164"/>
      <c r="D80" s="164"/>
      <c r="E80" s="164"/>
      <c r="F80" s="164"/>
      <c r="G80" s="164"/>
      <c r="H80" s="133"/>
      <c r="I80" s="133"/>
      <c r="J80" s="133"/>
      <c r="K80" s="133"/>
      <c r="L80" s="133"/>
      <c r="M80" s="133"/>
      <c r="N80" s="133"/>
      <c r="O80" s="133"/>
      <c r="P80" s="133"/>
      <c r="Q80" s="133"/>
      <c r="R80" s="133"/>
    </row>
    <row r="81" spans="1:18" ht="31.5" customHeight="1" x14ac:dyDescent="0.3">
      <c r="A81" s="303" t="s">
        <v>285</v>
      </c>
      <c r="B81" s="133"/>
      <c r="C81" s="164"/>
      <c r="D81" s="164"/>
      <c r="E81" s="164"/>
      <c r="F81" s="164"/>
      <c r="G81" s="164"/>
      <c r="H81" s="133"/>
      <c r="I81" s="133"/>
      <c r="J81" s="133"/>
      <c r="K81" s="133"/>
      <c r="L81" s="133"/>
      <c r="M81" s="133"/>
      <c r="N81" s="133"/>
      <c r="O81" s="133"/>
      <c r="P81" s="133"/>
      <c r="Q81" s="133"/>
      <c r="R81" s="133"/>
    </row>
    <row r="82" spans="1:18" ht="32.25" customHeight="1" x14ac:dyDescent="0.25">
      <c r="A82" s="299" t="s">
        <v>321</v>
      </c>
      <c r="B82" s="134"/>
      <c r="C82" s="166"/>
      <c r="D82" s="166"/>
      <c r="E82" s="166"/>
      <c r="F82" s="166"/>
      <c r="G82" s="166"/>
      <c r="H82" s="134"/>
      <c r="I82" s="134"/>
      <c r="J82" s="134"/>
      <c r="K82" s="134"/>
      <c r="L82" s="134"/>
      <c r="M82" s="134"/>
      <c r="N82" s="134"/>
      <c r="O82" s="134"/>
      <c r="P82" s="134"/>
      <c r="Q82" s="134"/>
      <c r="R82" s="134"/>
    </row>
    <row r="83" spans="1:18" ht="54.75" customHeight="1" x14ac:dyDescent="0.2">
      <c r="A83" s="304" t="s">
        <v>322</v>
      </c>
      <c r="B83" s="134"/>
      <c r="C83" s="166"/>
      <c r="D83" s="166"/>
      <c r="E83" s="166"/>
      <c r="F83" s="166"/>
      <c r="G83" s="166"/>
      <c r="H83" s="134"/>
      <c r="I83" s="134"/>
      <c r="J83" s="134"/>
      <c r="K83" s="134"/>
      <c r="L83" s="134"/>
      <c r="M83" s="134"/>
      <c r="N83" s="134"/>
      <c r="O83" s="134"/>
      <c r="P83" s="134"/>
      <c r="Q83" s="134"/>
      <c r="R83" s="134"/>
    </row>
    <row r="84" spans="1:18" ht="213.75" customHeight="1" x14ac:dyDescent="0.2">
      <c r="A84" s="305" t="s">
        <v>323</v>
      </c>
      <c r="B84" s="135"/>
      <c r="C84" s="167"/>
      <c r="D84" s="167"/>
      <c r="E84" s="167"/>
      <c r="F84" s="167"/>
      <c r="G84" s="167"/>
      <c r="H84" s="135"/>
      <c r="I84" s="135"/>
      <c r="J84" s="135"/>
      <c r="K84" s="135"/>
      <c r="L84" s="135"/>
      <c r="M84" s="135"/>
      <c r="N84" s="135"/>
      <c r="O84" s="135"/>
      <c r="P84" s="135"/>
      <c r="Q84" s="135"/>
      <c r="R84" s="135"/>
    </row>
    <row r="85" spans="1:18" ht="166.5" customHeight="1" x14ac:dyDescent="0.25">
      <c r="A85" s="306" t="s">
        <v>324</v>
      </c>
      <c r="B85" s="136"/>
      <c r="C85" s="169"/>
      <c r="D85" s="169"/>
      <c r="E85" s="169"/>
      <c r="F85" s="169"/>
      <c r="G85" s="169"/>
      <c r="H85" s="136"/>
      <c r="I85" s="136"/>
      <c r="J85" s="136"/>
      <c r="K85" s="136"/>
      <c r="L85" s="136"/>
      <c r="M85" s="136"/>
      <c r="N85" s="136"/>
      <c r="O85" s="136"/>
      <c r="P85" s="136"/>
      <c r="Q85" s="136"/>
      <c r="R85" s="136"/>
    </row>
    <row r="86" spans="1:18" ht="58.5" customHeight="1" x14ac:dyDescent="0.25">
      <c r="A86" s="307" t="s">
        <v>325</v>
      </c>
      <c r="B86" s="134"/>
      <c r="C86" s="166"/>
      <c r="D86" s="166"/>
      <c r="E86" s="166"/>
      <c r="F86" s="166"/>
      <c r="G86" s="166"/>
      <c r="H86" s="134"/>
      <c r="I86" s="134"/>
      <c r="J86" s="134"/>
      <c r="K86" s="134"/>
      <c r="L86" s="134"/>
      <c r="M86" s="134"/>
      <c r="N86" s="134"/>
      <c r="O86" s="134"/>
      <c r="P86" s="134"/>
      <c r="Q86" s="134"/>
      <c r="R86" s="13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zoomScale="60" zoomScaleNormal="60" workbookViewId="0"/>
  </sheetViews>
  <sheetFormatPr defaultRowHeight="15" x14ac:dyDescent="0.2"/>
  <cols>
    <col min="1" max="1" width="73.33203125" customWidth="1"/>
    <col min="2" max="2" width="31.5546875" customWidth="1"/>
    <col min="3" max="11" width="10.77734375" customWidth="1"/>
    <col min="12" max="12" width="11.6640625" customWidth="1"/>
    <col min="13" max="18" width="10.77734375" customWidth="1"/>
  </cols>
  <sheetData>
    <row r="1" spans="1:18" ht="30" x14ac:dyDescent="0.4">
      <c r="A1" s="131" t="s">
        <v>178</v>
      </c>
      <c r="B1" s="131"/>
      <c r="C1" s="131"/>
      <c r="D1" s="131"/>
      <c r="E1" s="131"/>
      <c r="F1" s="131"/>
      <c r="G1" s="131"/>
      <c r="H1" s="131"/>
      <c r="I1" s="131"/>
      <c r="J1" s="131"/>
      <c r="K1" s="131"/>
      <c r="L1" s="131"/>
      <c r="M1" s="131"/>
      <c r="N1" s="131"/>
      <c r="O1" s="131"/>
      <c r="P1" s="131"/>
      <c r="Q1" s="131"/>
      <c r="R1" s="131"/>
    </row>
    <row r="2" spans="1:18" ht="33.75" x14ac:dyDescent="0.4">
      <c r="A2" s="131" t="s">
        <v>279</v>
      </c>
      <c r="B2" s="131"/>
      <c r="C2" s="131"/>
      <c r="D2" s="131"/>
      <c r="E2" s="131"/>
      <c r="F2" s="131"/>
      <c r="G2" s="131"/>
      <c r="H2" s="131"/>
      <c r="I2" s="131"/>
      <c r="J2" s="131"/>
      <c r="K2" s="131"/>
      <c r="L2" s="131"/>
      <c r="M2" s="192">
        <v>1</v>
      </c>
      <c r="N2" s="131"/>
      <c r="O2" s="131"/>
      <c r="P2" s="131"/>
      <c r="Q2" s="131"/>
      <c r="R2" s="131"/>
    </row>
    <row r="3" spans="1:18" ht="30" x14ac:dyDescent="0.4">
      <c r="A3" s="3"/>
      <c r="B3" s="3"/>
      <c r="C3" s="3"/>
      <c r="D3" s="3"/>
      <c r="E3" s="3"/>
      <c r="F3" s="3"/>
      <c r="G3" s="3"/>
      <c r="H3" s="3"/>
      <c r="I3" s="3"/>
      <c r="J3" s="3"/>
      <c r="K3" s="3"/>
      <c r="L3" s="3"/>
      <c r="M3" s="3"/>
      <c r="N3" s="3"/>
      <c r="O3" s="3"/>
      <c r="P3" s="3"/>
      <c r="Q3" s="3"/>
      <c r="R3" s="3"/>
    </row>
    <row r="4" spans="1:18" ht="42.75" customHeight="1" x14ac:dyDescent="0.3">
      <c r="A4" s="4" t="s">
        <v>4</v>
      </c>
      <c r="B4" s="108" t="s">
        <v>5</v>
      </c>
      <c r="C4" s="106" t="s">
        <v>183</v>
      </c>
      <c r="D4" s="107" t="s">
        <v>184</v>
      </c>
      <c r="E4" s="107" t="s">
        <v>185</v>
      </c>
      <c r="F4" s="107" t="s">
        <v>186</v>
      </c>
      <c r="G4" s="107" t="s">
        <v>166</v>
      </c>
      <c r="H4" s="107" t="s">
        <v>167</v>
      </c>
      <c r="I4" s="107" t="s">
        <v>168</v>
      </c>
      <c r="J4" s="107" t="s">
        <v>164</v>
      </c>
      <c r="K4" s="110" t="s">
        <v>187</v>
      </c>
      <c r="L4" s="111" t="s">
        <v>169</v>
      </c>
      <c r="M4" s="111" t="s">
        <v>170</v>
      </c>
      <c r="N4" s="111" t="s">
        <v>171</v>
      </c>
      <c r="O4" s="111" t="s">
        <v>172</v>
      </c>
      <c r="P4" s="111" t="s">
        <v>173</v>
      </c>
      <c r="Q4" s="111" t="s">
        <v>174</v>
      </c>
      <c r="R4" s="112" t="s">
        <v>175</v>
      </c>
    </row>
    <row r="5" spans="1:18" ht="30" customHeight="1" x14ac:dyDescent="0.2">
      <c r="A5" s="43" t="s">
        <v>16</v>
      </c>
      <c r="B5" s="44"/>
      <c r="C5" s="44"/>
      <c r="D5" s="44"/>
      <c r="E5" s="44"/>
      <c r="F5" s="44"/>
      <c r="G5" s="44"/>
      <c r="H5" s="44"/>
      <c r="I5" s="44"/>
      <c r="J5" s="44"/>
      <c r="K5" s="43"/>
      <c r="L5" s="44"/>
      <c r="M5" s="44"/>
      <c r="N5" s="44"/>
      <c r="O5" s="44"/>
      <c r="P5" s="44"/>
      <c r="Q5" s="44"/>
      <c r="R5" s="45"/>
    </row>
    <row r="6" spans="1:18" ht="30" customHeight="1" x14ac:dyDescent="0.3">
      <c r="A6" s="5" t="s">
        <v>17</v>
      </c>
      <c r="B6" s="64" t="s">
        <v>18</v>
      </c>
      <c r="C6" s="65" t="s">
        <v>140</v>
      </c>
      <c r="D6" s="65" t="s">
        <v>140</v>
      </c>
      <c r="E6" s="65" t="s">
        <v>140</v>
      </c>
      <c r="F6" s="65" t="s">
        <v>140</v>
      </c>
      <c r="G6" s="65" t="s">
        <v>140</v>
      </c>
      <c r="H6" s="65" t="s">
        <v>140</v>
      </c>
      <c r="I6" s="65" t="s">
        <v>140</v>
      </c>
      <c r="J6" s="66" t="s">
        <v>140</v>
      </c>
      <c r="K6" s="67" t="s">
        <v>140</v>
      </c>
      <c r="L6" s="68" t="s">
        <v>140</v>
      </c>
      <c r="M6" s="68" t="s">
        <v>140</v>
      </c>
      <c r="N6" s="68" t="s">
        <v>140</v>
      </c>
      <c r="O6" s="68" t="s">
        <v>140</v>
      </c>
      <c r="P6" s="68" t="s">
        <v>140</v>
      </c>
      <c r="Q6" s="68" t="s">
        <v>140</v>
      </c>
      <c r="R6" s="69" t="s">
        <v>140</v>
      </c>
    </row>
    <row r="7" spans="1:18" ht="30" customHeight="1" x14ac:dyDescent="0.3">
      <c r="A7" s="5" t="s">
        <v>19</v>
      </c>
      <c r="B7" s="64" t="s">
        <v>20</v>
      </c>
      <c r="C7" s="65">
        <v>422</v>
      </c>
      <c r="D7" s="65">
        <v>711</v>
      </c>
      <c r="E7" s="65">
        <v>1024</v>
      </c>
      <c r="F7" s="65">
        <v>1453</v>
      </c>
      <c r="G7" s="65">
        <v>1248</v>
      </c>
      <c r="H7" s="65">
        <v>911</v>
      </c>
      <c r="I7" s="65">
        <v>404</v>
      </c>
      <c r="J7" s="66">
        <v>6173</v>
      </c>
      <c r="K7" s="70">
        <v>187</v>
      </c>
      <c r="L7" s="65">
        <v>216</v>
      </c>
      <c r="M7" s="65">
        <v>417</v>
      </c>
      <c r="N7" s="65">
        <v>608</v>
      </c>
      <c r="O7" s="65">
        <v>466</v>
      </c>
      <c r="P7" s="65">
        <v>290</v>
      </c>
      <c r="Q7" s="65">
        <v>152</v>
      </c>
      <c r="R7" s="71">
        <v>2336</v>
      </c>
    </row>
    <row r="8" spans="1:18" ht="30" customHeight="1" x14ac:dyDescent="0.3">
      <c r="A8" s="5" t="s">
        <v>21</v>
      </c>
      <c r="B8" s="64" t="s">
        <v>22</v>
      </c>
      <c r="C8" s="65" t="s">
        <v>140</v>
      </c>
      <c r="D8" s="65" t="s">
        <v>140</v>
      </c>
      <c r="E8" s="65">
        <v>1</v>
      </c>
      <c r="F8" s="65">
        <v>4</v>
      </c>
      <c r="G8" s="65">
        <v>11</v>
      </c>
      <c r="H8" s="65">
        <v>9</v>
      </c>
      <c r="I8" s="65">
        <v>2</v>
      </c>
      <c r="J8" s="66">
        <v>27</v>
      </c>
      <c r="K8" s="70" t="s">
        <v>140</v>
      </c>
      <c r="L8" s="65" t="s">
        <v>140</v>
      </c>
      <c r="M8" s="65" t="s">
        <v>140</v>
      </c>
      <c r="N8" s="65">
        <v>3</v>
      </c>
      <c r="O8" s="65">
        <v>5</v>
      </c>
      <c r="P8" s="65">
        <v>2</v>
      </c>
      <c r="Q8" s="65" t="s">
        <v>140</v>
      </c>
      <c r="R8" s="71">
        <v>10</v>
      </c>
    </row>
    <row r="9" spans="1:18" ht="30" customHeight="1" x14ac:dyDescent="0.3">
      <c r="A9" s="5" t="s">
        <v>23</v>
      </c>
      <c r="B9" s="64" t="s">
        <v>24</v>
      </c>
      <c r="C9" s="65" t="s">
        <v>140</v>
      </c>
      <c r="D9" s="65" t="s">
        <v>140</v>
      </c>
      <c r="E9" s="65">
        <v>1</v>
      </c>
      <c r="F9" s="65">
        <v>2</v>
      </c>
      <c r="G9" s="65">
        <v>1</v>
      </c>
      <c r="H9" s="65">
        <v>3</v>
      </c>
      <c r="I9" s="65">
        <v>2</v>
      </c>
      <c r="J9" s="66">
        <v>9</v>
      </c>
      <c r="K9" s="70">
        <v>1</v>
      </c>
      <c r="L9" s="65" t="s">
        <v>140</v>
      </c>
      <c r="M9" s="65" t="s">
        <v>140</v>
      </c>
      <c r="N9" s="65" t="s">
        <v>140</v>
      </c>
      <c r="O9" s="65">
        <v>3</v>
      </c>
      <c r="P9" s="65">
        <v>2</v>
      </c>
      <c r="Q9" s="65" t="s">
        <v>140</v>
      </c>
      <c r="R9" s="71">
        <v>6</v>
      </c>
    </row>
    <row r="10" spans="1:18" ht="30" customHeight="1" x14ac:dyDescent="0.3">
      <c r="A10" s="5" t="s">
        <v>25</v>
      </c>
      <c r="B10" s="64" t="s">
        <v>26</v>
      </c>
      <c r="C10" s="65" t="s">
        <v>140</v>
      </c>
      <c r="D10" s="65" t="s">
        <v>140</v>
      </c>
      <c r="E10" s="65" t="s">
        <v>140</v>
      </c>
      <c r="F10" s="65" t="s">
        <v>140</v>
      </c>
      <c r="G10" s="65" t="s">
        <v>140</v>
      </c>
      <c r="H10" s="65" t="s">
        <v>140</v>
      </c>
      <c r="I10" s="65" t="s">
        <v>140</v>
      </c>
      <c r="J10" s="66">
        <v>0</v>
      </c>
      <c r="K10" s="70" t="s">
        <v>140</v>
      </c>
      <c r="L10" s="65" t="s">
        <v>140</v>
      </c>
      <c r="M10" s="65" t="s">
        <v>140</v>
      </c>
      <c r="N10" s="65" t="s">
        <v>140</v>
      </c>
      <c r="O10" s="65" t="s">
        <v>140</v>
      </c>
      <c r="P10" s="65" t="s">
        <v>140</v>
      </c>
      <c r="Q10" s="65" t="s">
        <v>140</v>
      </c>
      <c r="R10" s="71">
        <v>0</v>
      </c>
    </row>
    <row r="11" spans="1:18" ht="30" customHeight="1" x14ac:dyDescent="0.3">
      <c r="A11" s="5" t="s">
        <v>27</v>
      </c>
      <c r="B11" s="64" t="s">
        <v>28</v>
      </c>
      <c r="C11" s="65" t="s">
        <v>140</v>
      </c>
      <c r="D11" s="65" t="s">
        <v>140</v>
      </c>
      <c r="E11" s="65">
        <v>2</v>
      </c>
      <c r="F11" s="65">
        <v>3</v>
      </c>
      <c r="G11" s="65">
        <v>2</v>
      </c>
      <c r="H11" s="65">
        <v>3</v>
      </c>
      <c r="I11" s="65">
        <v>2</v>
      </c>
      <c r="J11" s="66">
        <v>12</v>
      </c>
      <c r="K11" s="70">
        <v>1</v>
      </c>
      <c r="L11" s="65" t="s">
        <v>140</v>
      </c>
      <c r="M11" s="65" t="s">
        <v>140</v>
      </c>
      <c r="N11" s="65" t="s">
        <v>140</v>
      </c>
      <c r="O11" s="65">
        <v>3</v>
      </c>
      <c r="P11" s="65">
        <v>2</v>
      </c>
      <c r="Q11" s="65">
        <v>1</v>
      </c>
      <c r="R11" s="71">
        <v>7</v>
      </c>
    </row>
    <row r="12" spans="1:18" ht="30" customHeight="1" x14ac:dyDescent="0.3">
      <c r="A12" s="5" t="s">
        <v>29</v>
      </c>
      <c r="B12" s="64" t="s">
        <v>30</v>
      </c>
      <c r="C12" s="65">
        <v>15</v>
      </c>
      <c r="D12" s="65">
        <v>47</v>
      </c>
      <c r="E12" s="65">
        <v>48</v>
      </c>
      <c r="F12" s="65">
        <v>62</v>
      </c>
      <c r="G12" s="65">
        <v>37</v>
      </c>
      <c r="H12" s="65">
        <v>15</v>
      </c>
      <c r="I12" s="65">
        <v>2</v>
      </c>
      <c r="J12" s="66">
        <v>226</v>
      </c>
      <c r="K12" s="70">
        <v>7</v>
      </c>
      <c r="L12" s="65">
        <v>8</v>
      </c>
      <c r="M12" s="65">
        <v>27</v>
      </c>
      <c r="N12" s="65">
        <v>20</v>
      </c>
      <c r="O12" s="65">
        <v>11</v>
      </c>
      <c r="P12" s="65">
        <v>7</v>
      </c>
      <c r="Q12" s="65">
        <v>2</v>
      </c>
      <c r="R12" s="71">
        <v>82</v>
      </c>
    </row>
    <row r="13" spans="1:18" ht="30" customHeight="1" x14ac:dyDescent="0.3">
      <c r="A13" s="5" t="s">
        <v>31</v>
      </c>
      <c r="B13" s="64" t="s">
        <v>32</v>
      </c>
      <c r="C13" s="65">
        <v>2</v>
      </c>
      <c r="D13" s="65">
        <v>43</v>
      </c>
      <c r="E13" s="65">
        <v>155</v>
      </c>
      <c r="F13" s="65">
        <v>324</v>
      </c>
      <c r="G13" s="65">
        <v>456</v>
      </c>
      <c r="H13" s="65">
        <v>293</v>
      </c>
      <c r="I13" s="65">
        <v>85</v>
      </c>
      <c r="J13" s="66">
        <v>1358</v>
      </c>
      <c r="K13" s="70">
        <v>1</v>
      </c>
      <c r="L13" s="65">
        <v>44</v>
      </c>
      <c r="M13" s="65">
        <v>110</v>
      </c>
      <c r="N13" s="65">
        <v>217</v>
      </c>
      <c r="O13" s="65">
        <v>199</v>
      </c>
      <c r="P13" s="65">
        <v>100</v>
      </c>
      <c r="Q13" s="65">
        <v>24</v>
      </c>
      <c r="R13" s="71">
        <v>695</v>
      </c>
    </row>
    <row r="14" spans="1:18" ht="30" customHeight="1" x14ac:dyDescent="0.3">
      <c r="A14" s="5" t="s">
        <v>33</v>
      </c>
      <c r="B14" s="64" t="s">
        <v>34</v>
      </c>
      <c r="C14" s="65" t="s">
        <v>140</v>
      </c>
      <c r="D14" s="65" t="s">
        <v>140</v>
      </c>
      <c r="E14" s="65" t="s">
        <v>140</v>
      </c>
      <c r="F14" s="65" t="s">
        <v>140</v>
      </c>
      <c r="G14" s="65" t="s">
        <v>140</v>
      </c>
      <c r="H14" s="65" t="s">
        <v>140</v>
      </c>
      <c r="I14" s="65" t="s">
        <v>140</v>
      </c>
      <c r="J14" s="66">
        <v>0</v>
      </c>
      <c r="K14" s="70" t="s">
        <v>140</v>
      </c>
      <c r="L14" s="65" t="s">
        <v>140</v>
      </c>
      <c r="M14" s="65" t="s">
        <v>140</v>
      </c>
      <c r="N14" s="65" t="s">
        <v>140</v>
      </c>
      <c r="O14" s="65" t="s">
        <v>140</v>
      </c>
      <c r="P14" s="65" t="s">
        <v>140</v>
      </c>
      <c r="Q14" s="65" t="s">
        <v>140</v>
      </c>
      <c r="R14" s="71">
        <v>0</v>
      </c>
    </row>
    <row r="15" spans="1:18" ht="30" customHeight="1" x14ac:dyDescent="0.3">
      <c r="A15" s="5" t="s">
        <v>35</v>
      </c>
      <c r="B15" s="64" t="s">
        <v>36</v>
      </c>
      <c r="C15" s="65" t="s">
        <v>140</v>
      </c>
      <c r="D15" s="65">
        <v>10</v>
      </c>
      <c r="E15" s="65">
        <v>23</v>
      </c>
      <c r="F15" s="65">
        <v>25</v>
      </c>
      <c r="G15" s="65">
        <v>10</v>
      </c>
      <c r="H15" s="65">
        <v>6</v>
      </c>
      <c r="I15" s="65">
        <v>2</v>
      </c>
      <c r="J15" s="66">
        <v>76</v>
      </c>
      <c r="K15" s="70" t="s">
        <v>140</v>
      </c>
      <c r="L15" s="65">
        <v>1</v>
      </c>
      <c r="M15" s="65">
        <v>5</v>
      </c>
      <c r="N15" s="65">
        <v>4</v>
      </c>
      <c r="O15" s="65">
        <v>2</v>
      </c>
      <c r="P15" s="65">
        <v>4</v>
      </c>
      <c r="Q15" s="65">
        <v>1</v>
      </c>
      <c r="R15" s="71">
        <v>17</v>
      </c>
    </row>
    <row r="16" spans="1:18" ht="30" customHeight="1" x14ac:dyDescent="0.35">
      <c r="A16" s="5" t="s">
        <v>298</v>
      </c>
      <c r="B16" s="64" t="s">
        <v>38</v>
      </c>
      <c r="C16" s="65">
        <v>0</v>
      </c>
      <c r="D16" s="65">
        <v>0</v>
      </c>
      <c r="E16" s="65">
        <v>0</v>
      </c>
      <c r="F16" s="65">
        <v>0</v>
      </c>
      <c r="G16" s="65">
        <v>0</v>
      </c>
      <c r="H16" s="65">
        <v>0</v>
      </c>
      <c r="I16" s="65">
        <v>0</v>
      </c>
      <c r="J16" s="65">
        <v>0</v>
      </c>
      <c r="K16" s="70" t="s">
        <v>140</v>
      </c>
      <c r="L16" s="65">
        <v>1</v>
      </c>
      <c r="M16" s="65" t="s">
        <v>140</v>
      </c>
      <c r="N16" s="65" t="s">
        <v>140</v>
      </c>
      <c r="O16" s="65" t="s">
        <v>140</v>
      </c>
      <c r="P16" s="65" t="s">
        <v>140</v>
      </c>
      <c r="Q16" s="65" t="s">
        <v>140</v>
      </c>
      <c r="R16" s="71">
        <v>1</v>
      </c>
    </row>
    <row r="17" spans="1:18" ht="30" customHeight="1" x14ac:dyDescent="0.3">
      <c r="A17" s="5" t="s">
        <v>39</v>
      </c>
      <c r="B17" s="64" t="s">
        <v>40</v>
      </c>
      <c r="C17" s="65">
        <v>1</v>
      </c>
      <c r="D17" s="65">
        <v>4</v>
      </c>
      <c r="E17" s="65">
        <v>1</v>
      </c>
      <c r="F17" s="65">
        <v>2</v>
      </c>
      <c r="G17" s="65">
        <v>3</v>
      </c>
      <c r="H17" s="65">
        <v>4</v>
      </c>
      <c r="I17" s="65">
        <v>1</v>
      </c>
      <c r="J17" s="66">
        <v>16</v>
      </c>
      <c r="K17" s="70" t="s">
        <v>140</v>
      </c>
      <c r="L17" s="65">
        <v>1</v>
      </c>
      <c r="M17" s="65">
        <v>1</v>
      </c>
      <c r="N17" s="65">
        <v>2</v>
      </c>
      <c r="O17" s="65" t="s">
        <v>140</v>
      </c>
      <c r="P17" s="65">
        <v>1</v>
      </c>
      <c r="Q17" s="65" t="s">
        <v>140</v>
      </c>
      <c r="R17" s="71">
        <v>5</v>
      </c>
    </row>
    <row r="18" spans="1:18" ht="30" customHeight="1" x14ac:dyDescent="0.3">
      <c r="A18" s="5" t="s">
        <v>41</v>
      </c>
      <c r="B18" s="64" t="s">
        <v>42</v>
      </c>
      <c r="C18" s="65">
        <v>141</v>
      </c>
      <c r="D18" s="65">
        <v>185</v>
      </c>
      <c r="E18" s="65">
        <v>172</v>
      </c>
      <c r="F18" s="65">
        <v>160</v>
      </c>
      <c r="G18" s="65">
        <v>60</v>
      </c>
      <c r="H18" s="65">
        <v>19</v>
      </c>
      <c r="I18" s="65">
        <v>5</v>
      </c>
      <c r="J18" s="66">
        <v>742</v>
      </c>
      <c r="K18" s="70">
        <v>220</v>
      </c>
      <c r="L18" s="65">
        <v>183</v>
      </c>
      <c r="M18" s="65">
        <v>203</v>
      </c>
      <c r="N18" s="65">
        <v>238</v>
      </c>
      <c r="O18" s="65">
        <v>80</v>
      </c>
      <c r="P18" s="65">
        <v>16</v>
      </c>
      <c r="Q18" s="65">
        <v>6</v>
      </c>
      <c r="R18" s="71">
        <v>946</v>
      </c>
    </row>
    <row r="19" spans="1:18" ht="30" customHeight="1" x14ac:dyDescent="0.3">
      <c r="A19" s="5" t="s">
        <v>43</v>
      </c>
      <c r="B19" s="64" t="s">
        <v>44</v>
      </c>
      <c r="C19" s="65">
        <v>1</v>
      </c>
      <c r="D19" s="65" t="s">
        <v>140</v>
      </c>
      <c r="E19" s="65" t="s">
        <v>140</v>
      </c>
      <c r="F19" s="65">
        <v>1</v>
      </c>
      <c r="G19" s="65" t="s">
        <v>140</v>
      </c>
      <c r="H19" s="65" t="s">
        <v>140</v>
      </c>
      <c r="I19" s="65" t="s">
        <v>140</v>
      </c>
      <c r="J19" s="66">
        <v>2</v>
      </c>
      <c r="K19" s="70">
        <v>1</v>
      </c>
      <c r="L19" s="65" t="s">
        <v>140</v>
      </c>
      <c r="M19" s="65">
        <v>1</v>
      </c>
      <c r="N19" s="65">
        <v>1</v>
      </c>
      <c r="O19" s="65" t="s">
        <v>140</v>
      </c>
      <c r="P19" s="65" t="s">
        <v>140</v>
      </c>
      <c r="Q19" s="65" t="s">
        <v>140</v>
      </c>
      <c r="R19" s="71">
        <v>3</v>
      </c>
    </row>
    <row r="20" spans="1:18" ht="30" customHeight="1" x14ac:dyDescent="0.3">
      <c r="A20" s="5" t="s">
        <v>45</v>
      </c>
      <c r="B20" s="64" t="s">
        <v>46</v>
      </c>
      <c r="C20" s="65">
        <v>15</v>
      </c>
      <c r="D20" s="65">
        <v>24</v>
      </c>
      <c r="E20" s="65">
        <v>21</v>
      </c>
      <c r="F20" s="65">
        <v>21</v>
      </c>
      <c r="G20" s="65">
        <v>6</v>
      </c>
      <c r="H20" s="65">
        <v>2</v>
      </c>
      <c r="I20" s="65">
        <v>4</v>
      </c>
      <c r="J20" s="66">
        <v>93</v>
      </c>
      <c r="K20" s="70">
        <v>28</v>
      </c>
      <c r="L20" s="65">
        <v>20</v>
      </c>
      <c r="M20" s="65">
        <v>32</v>
      </c>
      <c r="N20" s="65">
        <v>42</v>
      </c>
      <c r="O20" s="65">
        <v>10</v>
      </c>
      <c r="P20" s="65">
        <v>4</v>
      </c>
      <c r="Q20" s="65" t="s">
        <v>140</v>
      </c>
      <c r="R20" s="71">
        <v>136</v>
      </c>
    </row>
    <row r="21" spans="1:18" ht="30" customHeight="1" x14ac:dyDescent="0.3">
      <c r="A21" s="5" t="s">
        <v>47</v>
      </c>
      <c r="B21" s="64" t="s">
        <v>48</v>
      </c>
      <c r="C21" s="65">
        <v>1</v>
      </c>
      <c r="D21" s="65">
        <v>1</v>
      </c>
      <c r="E21" s="65" t="s">
        <v>140</v>
      </c>
      <c r="F21" s="65" t="s">
        <v>140</v>
      </c>
      <c r="G21" s="65">
        <v>1</v>
      </c>
      <c r="H21" s="65" t="s">
        <v>140</v>
      </c>
      <c r="I21" s="65" t="s">
        <v>140</v>
      </c>
      <c r="J21" s="66">
        <v>3</v>
      </c>
      <c r="K21" s="70" t="s">
        <v>140</v>
      </c>
      <c r="L21" s="65" t="s">
        <v>140</v>
      </c>
      <c r="M21" s="65">
        <v>1</v>
      </c>
      <c r="N21" s="65" t="s">
        <v>140</v>
      </c>
      <c r="O21" s="65" t="s">
        <v>140</v>
      </c>
      <c r="P21" s="65" t="s">
        <v>140</v>
      </c>
      <c r="Q21" s="65" t="s">
        <v>140</v>
      </c>
      <c r="R21" s="71">
        <v>1</v>
      </c>
    </row>
    <row r="22" spans="1:18" ht="30" customHeight="1" x14ac:dyDescent="0.3">
      <c r="A22" s="5" t="s">
        <v>49</v>
      </c>
      <c r="B22" s="64" t="s">
        <v>50</v>
      </c>
      <c r="C22" s="65">
        <v>2</v>
      </c>
      <c r="D22" s="65">
        <v>1</v>
      </c>
      <c r="E22" s="65">
        <v>1</v>
      </c>
      <c r="F22" s="65">
        <v>1</v>
      </c>
      <c r="G22" s="65" t="s">
        <v>140</v>
      </c>
      <c r="H22" s="65" t="s">
        <v>140</v>
      </c>
      <c r="I22" s="65" t="s">
        <v>140</v>
      </c>
      <c r="J22" s="66">
        <v>5</v>
      </c>
      <c r="K22" s="70">
        <v>3</v>
      </c>
      <c r="L22" s="65">
        <v>1</v>
      </c>
      <c r="M22" s="65">
        <v>1</v>
      </c>
      <c r="N22" s="65" t="s">
        <v>140</v>
      </c>
      <c r="O22" s="65">
        <v>1</v>
      </c>
      <c r="P22" s="65" t="s">
        <v>140</v>
      </c>
      <c r="Q22" s="65" t="s">
        <v>140</v>
      </c>
      <c r="R22" s="71">
        <v>6</v>
      </c>
    </row>
    <row r="23" spans="1:18" ht="30" customHeight="1" x14ac:dyDescent="0.3">
      <c r="A23" s="5" t="s">
        <v>51</v>
      </c>
      <c r="B23" s="64" t="s">
        <v>52</v>
      </c>
      <c r="C23" s="65" t="s">
        <v>140</v>
      </c>
      <c r="D23" s="65" t="s">
        <v>140</v>
      </c>
      <c r="E23" s="65" t="s">
        <v>140</v>
      </c>
      <c r="F23" s="65" t="s">
        <v>140</v>
      </c>
      <c r="G23" s="65" t="s">
        <v>140</v>
      </c>
      <c r="H23" s="65" t="s">
        <v>140</v>
      </c>
      <c r="I23" s="65" t="s">
        <v>140</v>
      </c>
      <c r="J23" s="66">
        <v>0</v>
      </c>
      <c r="K23" s="70" t="s">
        <v>140</v>
      </c>
      <c r="L23" s="65" t="s">
        <v>140</v>
      </c>
      <c r="M23" s="65" t="s">
        <v>140</v>
      </c>
      <c r="N23" s="65" t="s">
        <v>140</v>
      </c>
      <c r="O23" s="65" t="s">
        <v>140</v>
      </c>
      <c r="P23" s="65" t="s">
        <v>140</v>
      </c>
      <c r="Q23" s="65" t="s">
        <v>140</v>
      </c>
      <c r="R23" s="71">
        <v>0</v>
      </c>
    </row>
    <row r="24" spans="1:18" ht="30" customHeight="1" x14ac:dyDescent="0.3">
      <c r="A24" s="5" t="s">
        <v>53</v>
      </c>
      <c r="B24" s="64" t="s">
        <v>54</v>
      </c>
      <c r="C24" s="65" t="s">
        <v>140</v>
      </c>
      <c r="D24" s="65" t="s">
        <v>140</v>
      </c>
      <c r="E24" s="65" t="s">
        <v>140</v>
      </c>
      <c r="F24" s="65">
        <v>1</v>
      </c>
      <c r="G24" s="65" t="s">
        <v>140</v>
      </c>
      <c r="H24" s="65">
        <v>1</v>
      </c>
      <c r="I24" s="65">
        <v>1</v>
      </c>
      <c r="J24" s="66">
        <v>3</v>
      </c>
      <c r="K24" s="70" t="s">
        <v>140</v>
      </c>
      <c r="L24" s="65" t="s">
        <v>140</v>
      </c>
      <c r="M24" s="65">
        <v>1</v>
      </c>
      <c r="N24" s="65">
        <v>1</v>
      </c>
      <c r="O24" s="65" t="s">
        <v>140</v>
      </c>
      <c r="P24" s="65" t="s">
        <v>140</v>
      </c>
      <c r="Q24" s="65">
        <v>2</v>
      </c>
      <c r="R24" s="71">
        <v>4</v>
      </c>
    </row>
    <row r="25" spans="1:18" ht="30" customHeight="1" x14ac:dyDescent="0.3">
      <c r="A25" s="5" t="s">
        <v>55</v>
      </c>
      <c r="B25" s="64" t="s">
        <v>56</v>
      </c>
      <c r="C25" s="65">
        <v>10</v>
      </c>
      <c r="D25" s="65">
        <v>12</v>
      </c>
      <c r="E25" s="65">
        <v>6</v>
      </c>
      <c r="F25" s="65">
        <v>9</v>
      </c>
      <c r="G25" s="65">
        <v>13</v>
      </c>
      <c r="H25" s="65">
        <v>8</v>
      </c>
      <c r="I25" s="65">
        <v>4</v>
      </c>
      <c r="J25" s="66">
        <v>62</v>
      </c>
      <c r="K25" s="72">
        <v>5</v>
      </c>
      <c r="L25" s="73">
        <v>6</v>
      </c>
      <c r="M25" s="73">
        <v>2</v>
      </c>
      <c r="N25" s="73">
        <v>5</v>
      </c>
      <c r="O25" s="73">
        <v>2</v>
      </c>
      <c r="P25" s="73">
        <v>3</v>
      </c>
      <c r="Q25" s="73" t="s">
        <v>140</v>
      </c>
      <c r="R25" s="74">
        <v>23</v>
      </c>
    </row>
    <row r="26" spans="1:18" ht="30" customHeight="1" x14ac:dyDescent="0.2">
      <c r="A26" s="43" t="s">
        <v>57</v>
      </c>
      <c r="B26" s="44"/>
      <c r="C26" s="44"/>
      <c r="D26" s="44"/>
      <c r="E26" s="44"/>
      <c r="F26" s="44"/>
      <c r="G26" s="44"/>
      <c r="H26" s="44"/>
      <c r="I26" s="44"/>
      <c r="J26" s="44"/>
      <c r="K26" s="43"/>
      <c r="L26" s="44"/>
      <c r="M26" s="44"/>
      <c r="N26" s="44"/>
      <c r="O26" s="44"/>
      <c r="P26" s="44"/>
      <c r="Q26" s="44"/>
      <c r="R26" s="45"/>
    </row>
    <row r="27" spans="1:18" ht="30" customHeight="1" x14ac:dyDescent="0.2">
      <c r="A27" s="113" t="s">
        <v>58</v>
      </c>
      <c r="B27" s="114"/>
      <c r="C27" s="114"/>
      <c r="D27" s="114"/>
      <c r="E27" s="114"/>
      <c r="F27" s="114"/>
      <c r="G27" s="114"/>
      <c r="H27" s="114"/>
      <c r="I27" s="114"/>
      <c r="J27" s="114"/>
      <c r="K27" s="113"/>
      <c r="L27" s="114"/>
      <c r="M27" s="114"/>
      <c r="N27" s="114"/>
      <c r="O27" s="114"/>
      <c r="P27" s="114"/>
      <c r="Q27" s="114"/>
      <c r="R27" s="115"/>
    </row>
    <row r="28" spans="1:18" ht="30" customHeight="1" x14ac:dyDescent="0.3">
      <c r="A28" s="75" t="s">
        <v>59</v>
      </c>
      <c r="B28" s="76" t="s">
        <v>60</v>
      </c>
      <c r="C28" s="77">
        <v>5.5918266693834822</v>
      </c>
      <c r="D28" s="78">
        <v>12.053970909808804</v>
      </c>
      <c r="E28" s="78">
        <v>5.7737320318467305</v>
      </c>
      <c r="F28" s="78">
        <v>7.6759243412623768</v>
      </c>
      <c r="G28" s="78">
        <v>5.1782164328606841</v>
      </c>
      <c r="H28" s="78">
        <v>4.7889332442531343</v>
      </c>
      <c r="I28" s="78">
        <v>5.1373226000899246</v>
      </c>
      <c r="J28" s="79">
        <v>46.199926229505138</v>
      </c>
      <c r="K28" s="80">
        <v>2.2309775982484146</v>
      </c>
      <c r="L28" s="78">
        <v>5.2981436863041891</v>
      </c>
      <c r="M28" s="78">
        <v>2.5289419810948846</v>
      </c>
      <c r="N28" s="78">
        <v>1.9796018589122852</v>
      </c>
      <c r="O28" s="78">
        <v>3.5090390394738016</v>
      </c>
      <c r="P28" s="78">
        <v>3.201699546053097</v>
      </c>
      <c r="Q28" s="78">
        <v>3.0915955580334202</v>
      </c>
      <c r="R28" s="81">
        <v>21.839999268120096</v>
      </c>
    </row>
    <row r="29" spans="1:18" ht="30" customHeight="1" x14ac:dyDescent="0.2">
      <c r="A29" s="116" t="s">
        <v>61</v>
      </c>
      <c r="B29" s="117"/>
      <c r="C29" s="117"/>
      <c r="D29" s="117"/>
      <c r="E29" s="117"/>
      <c r="F29" s="117"/>
      <c r="G29" s="117"/>
      <c r="H29" s="117"/>
      <c r="I29" s="117"/>
      <c r="J29" s="117"/>
      <c r="K29" s="116"/>
      <c r="L29" s="117"/>
      <c r="M29" s="117"/>
      <c r="N29" s="117"/>
      <c r="O29" s="117"/>
      <c r="P29" s="117"/>
      <c r="Q29" s="117"/>
      <c r="R29" s="118"/>
    </row>
    <row r="30" spans="1:18" ht="30" customHeight="1" x14ac:dyDescent="0.3">
      <c r="A30" s="75" t="s">
        <v>62</v>
      </c>
      <c r="B30" s="76" t="s">
        <v>63</v>
      </c>
      <c r="C30" s="82">
        <v>2.947158904600407</v>
      </c>
      <c r="D30" s="82">
        <v>5.2597212235263502</v>
      </c>
      <c r="E30" s="82">
        <v>12.201254169160169</v>
      </c>
      <c r="F30" s="82">
        <v>78.995053971030927</v>
      </c>
      <c r="G30" s="82">
        <v>150.14982482941815</v>
      </c>
      <c r="H30" s="82">
        <v>133.94906893788186</v>
      </c>
      <c r="I30" s="82">
        <v>41.310734804005307</v>
      </c>
      <c r="J30" s="83">
        <v>424.81281683962311</v>
      </c>
      <c r="K30" s="84">
        <v>1.3522729003228686</v>
      </c>
      <c r="L30" s="82">
        <v>1.0216480667349317</v>
      </c>
      <c r="M30" s="82">
        <v>7.8600128920211612</v>
      </c>
      <c r="N30" s="82">
        <v>25.630290965509975</v>
      </c>
      <c r="O30" s="82">
        <v>40.386427352051278</v>
      </c>
      <c r="P30" s="82">
        <v>39.275073960770797</v>
      </c>
      <c r="Q30" s="82">
        <v>18.834428837454698</v>
      </c>
      <c r="R30" s="85">
        <v>134.36015497486571</v>
      </c>
    </row>
    <row r="31" spans="1:18" ht="30" customHeight="1" x14ac:dyDescent="0.3">
      <c r="A31" s="75" t="s">
        <v>64</v>
      </c>
      <c r="B31" s="76" t="s">
        <v>65</v>
      </c>
      <c r="C31" s="82">
        <v>0</v>
      </c>
      <c r="D31" s="82">
        <v>1.1870085104666244</v>
      </c>
      <c r="E31" s="82">
        <v>3.8512072420946959</v>
      </c>
      <c r="F31" s="82">
        <v>45.073410378993415</v>
      </c>
      <c r="G31" s="82">
        <v>127.87605980734828</v>
      </c>
      <c r="H31" s="82">
        <v>207.82480251485546</v>
      </c>
      <c r="I31" s="82">
        <v>123.18009293623794</v>
      </c>
      <c r="J31" s="83">
        <v>508.99258138999642</v>
      </c>
      <c r="K31" s="86">
        <v>0</v>
      </c>
      <c r="L31" s="82">
        <v>0</v>
      </c>
      <c r="M31" s="82">
        <v>1.5752215840030124</v>
      </c>
      <c r="N31" s="82">
        <v>11.10992785688245</v>
      </c>
      <c r="O31" s="82">
        <v>39.054709622450751</v>
      </c>
      <c r="P31" s="82">
        <v>49.550877496181435</v>
      </c>
      <c r="Q31" s="82">
        <v>49.79652329991336</v>
      </c>
      <c r="R31" s="85">
        <v>151.08725985943101</v>
      </c>
    </row>
    <row r="32" spans="1:18" ht="30" customHeight="1" x14ac:dyDescent="0.3">
      <c r="A32" s="75" t="s">
        <v>328</v>
      </c>
      <c r="B32" s="76" t="s">
        <v>67</v>
      </c>
      <c r="C32" s="82">
        <v>0.54635097275545963</v>
      </c>
      <c r="D32" s="82">
        <v>3.5273002098309743</v>
      </c>
      <c r="E32" s="82">
        <v>9.4961321453221608</v>
      </c>
      <c r="F32" s="82">
        <v>49.410485652318101</v>
      </c>
      <c r="G32" s="82">
        <v>118.45295887526881</v>
      </c>
      <c r="H32" s="82">
        <v>192.20555543046009</v>
      </c>
      <c r="I32" s="82">
        <v>204.01134101582429</v>
      </c>
      <c r="J32" s="83">
        <v>577.6501243017799</v>
      </c>
      <c r="K32" s="86">
        <v>0.22235413616499544</v>
      </c>
      <c r="L32" s="82">
        <v>1.1275553508812484</v>
      </c>
      <c r="M32" s="82">
        <v>2.5764552539493062</v>
      </c>
      <c r="N32" s="82">
        <v>18.528584756747279</v>
      </c>
      <c r="O32" s="82">
        <v>31.40500050680658</v>
      </c>
      <c r="P32" s="82">
        <v>43.241871498812614</v>
      </c>
      <c r="Q32" s="82">
        <v>27.263031949655268</v>
      </c>
      <c r="R32" s="85">
        <v>124.36485345301729</v>
      </c>
    </row>
    <row r="33" spans="1:18" ht="30" customHeight="1" x14ac:dyDescent="0.3">
      <c r="A33" s="75" t="s">
        <v>329</v>
      </c>
      <c r="B33" s="76" t="s">
        <v>69</v>
      </c>
      <c r="C33" s="308">
        <v>0.49008677386278693</v>
      </c>
      <c r="D33" s="82">
        <v>2.3941164165080302</v>
      </c>
      <c r="E33" s="82">
        <v>2.7706385148132764</v>
      </c>
      <c r="F33" s="82">
        <v>21.003312854398093</v>
      </c>
      <c r="G33" s="82">
        <v>56.367803315666819</v>
      </c>
      <c r="H33" s="82">
        <v>71.125156980899717</v>
      </c>
      <c r="I33" s="82">
        <v>47.087987926485759</v>
      </c>
      <c r="J33" s="83">
        <v>201.23910278263449</v>
      </c>
      <c r="K33" s="86">
        <v>0.2822499644141514</v>
      </c>
      <c r="L33" s="82">
        <v>0.4121472886039878</v>
      </c>
      <c r="M33" s="82">
        <v>0.63265071602746503</v>
      </c>
      <c r="N33" s="82">
        <v>6.0320617830880519</v>
      </c>
      <c r="O33" s="82">
        <v>11.165435613310789</v>
      </c>
      <c r="P33" s="82">
        <v>20.656593680287571</v>
      </c>
      <c r="Q33" s="82">
        <v>23.338530284199173</v>
      </c>
      <c r="R33" s="85">
        <v>62.51966932993119</v>
      </c>
    </row>
    <row r="34" spans="1:18" ht="30" customHeight="1" x14ac:dyDescent="0.3">
      <c r="A34" s="75" t="s">
        <v>70</v>
      </c>
      <c r="B34" s="76" t="s">
        <v>71</v>
      </c>
      <c r="C34" s="82">
        <v>0</v>
      </c>
      <c r="D34" s="82">
        <v>0.38523420197395691</v>
      </c>
      <c r="E34" s="82">
        <v>2.7703853969593224</v>
      </c>
      <c r="F34" s="82">
        <v>10.048281258769066</v>
      </c>
      <c r="G34" s="82">
        <v>42.122638958958134</v>
      </c>
      <c r="H34" s="82">
        <v>36.250776631774542</v>
      </c>
      <c r="I34" s="82">
        <v>21.429287307688231</v>
      </c>
      <c r="J34" s="83">
        <v>113.00660375612325</v>
      </c>
      <c r="K34" s="86">
        <v>0</v>
      </c>
      <c r="L34" s="82">
        <v>0.21184524435651986</v>
      </c>
      <c r="M34" s="82">
        <v>0.42698026937397476</v>
      </c>
      <c r="N34" s="82">
        <v>2.769620317120538</v>
      </c>
      <c r="O34" s="82">
        <v>6.0380392969204371</v>
      </c>
      <c r="P34" s="82">
        <v>4.3186985679418006</v>
      </c>
      <c r="Q34" s="82">
        <v>2.1125629255330791</v>
      </c>
      <c r="R34" s="85">
        <v>15.877746621246352</v>
      </c>
    </row>
    <row r="35" spans="1:18" ht="30" customHeight="1" x14ac:dyDescent="0.3">
      <c r="A35" s="75" t="s">
        <v>72</v>
      </c>
      <c r="B35" s="76" t="s">
        <v>73</v>
      </c>
      <c r="C35" s="82" t="s">
        <v>74</v>
      </c>
      <c r="D35" s="82" t="s">
        <v>74</v>
      </c>
      <c r="E35" s="82" t="s">
        <v>74</v>
      </c>
      <c r="F35" s="82" t="s">
        <v>74</v>
      </c>
      <c r="G35" s="82" t="s">
        <v>74</v>
      </c>
      <c r="H35" s="82" t="s">
        <v>74</v>
      </c>
      <c r="I35" s="82" t="s">
        <v>74</v>
      </c>
      <c r="J35" s="83" t="s">
        <v>74</v>
      </c>
      <c r="K35" s="87">
        <v>0.96109771937822541</v>
      </c>
      <c r="L35" s="82">
        <v>14.703218893336318</v>
      </c>
      <c r="M35" s="82">
        <v>66.84713469936689</v>
      </c>
      <c r="N35" s="82">
        <v>241.97563460991964</v>
      </c>
      <c r="O35" s="82">
        <v>223.4260453163748</v>
      </c>
      <c r="P35" s="82">
        <v>199.46735256934713</v>
      </c>
      <c r="Q35" s="82">
        <v>61.786936126370108</v>
      </c>
      <c r="R35" s="85">
        <v>809.167419934093</v>
      </c>
    </row>
    <row r="36" spans="1:18" ht="30" customHeight="1" x14ac:dyDescent="0.2">
      <c r="A36" s="116" t="s">
        <v>75</v>
      </c>
      <c r="B36" s="117"/>
      <c r="C36" s="117"/>
      <c r="D36" s="117"/>
      <c r="E36" s="117"/>
      <c r="F36" s="117"/>
      <c r="G36" s="117"/>
      <c r="H36" s="117"/>
      <c r="I36" s="117"/>
      <c r="J36" s="117"/>
      <c r="K36" s="116"/>
      <c r="L36" s="117"/>
      <c r="M36" s="117"/>
      <c r="N36" s="117"/>
      <c r="O36" s="117"/>
      <c r="P36" s="117"/>
      <c r="Q36" s="117"/>
      <c r="R36" s="118"/>
    </row>
    <row r="37" spans="1:18" ht="30" customHeight="1" x14ac:dyDescent="0.3">
      <c r="A37" s="75" t="s">
        <v>75</v>
      </c>
      <c r="B37" s="76" t="s">
        <v>76</v>
      </c>
      <c r="C37" s="78">
        <v>-0.13864646149809237</v>
      </c>
      <c r="D37" s="78">
        <v>0.1901801802960382</v>
      </c>
      <c r="E37" s="78">
        <v>5.3306768697627156</v>
      </c>
      <c r="F37" s="78">
        <v>9.5065849256250967</v>
      </c>
      <c r="G37" s="78">
        <v>19.0335992305485</v>
      </c>
      <c r="H37" s="78">
        <v>46.5523503778535</v>
      </c>
      <c r="I37" s="78">
        <v>95.621249308593491</v>
      </c>
      <c r="J37" s="88">
        <v>176.09599443118125</v>
      </c>
      <c r="K37" s="89">
        <v>-3.0263433844571832</v>
      </c>
      <c r="L37" s="78">
        <v>-5.2355302729823618</v>
      </c>
      <c r="M37" s="78">
        <v>-15.779576340208902</v>
      </c>
      <c r="N37" s="78">
        <v>-70.447533280163881</v>
      </c>
      <c r="O37" s="78">
        <v>-99.007886544951987</v>
      </c>
      <c r="P37" s="78">
        <v>-96.115732785211605</v>
      </c>
      <c r="Q37" s="78">
        <v>-10.412100954046386</v>
      </c>
      <c r="R37" s="81">
        <v>-300.0247035620223</v>
      </c>
    </row>
    <row r="38" spans="1:18" ht="30" customHeight="1" x14ac:dyDescent="0.2">
      <c r="A38" s="119" t="s">
        <v>77</v>
      </c>
      <c r="B38" s="120"/>
      <c r="C38" s="120"/>
      <c r="D38" s="120"/>
      <c r="E38" s="120"/>
      <c r="F38" s="120"/>
      <c r="G38" s="120"/>
      <c r="H38" s="120"/>
      <c r="I38" s="120"/>
      <c r="J38" s="120"/>
      <c r="K38" s="119"/>
      <c r="L38" s="120"/>
      <c r="M38" s="120"/>
      <c r="N38" s="120"/>
      <c r="O38" s="120"/>
      <c r="P38" s="120"/>
      <c r="Q38" s="120"/>
      <c r="R38" s="121"/>
    </row>
    <row r="39" spans="1:18" ht="30" customHeight="1" x14ac:dyDescent="0.3">
      <c r="A39" s="75" t="s">
        <v>330</v>
      </c>
      <c r="B39" s="76" t="s">
        <v>78</v>
      </c>
      <c r="C39" s="78">
        <v>78.578952386102657</v>
      </c>
      <c r="D39" s="78">
        <v>104.29274880218237</v>
      </c>
      <c r="E39" s="78">
        <v>88.402336898925526</v>
      </c>
      <c r="F39" s="78">
        <v>132.93645215402319</v>
      </c>
      <c r="G39" s="78">
        <v>137.29237457654128</v>
      </c>
      <c r="H39" s="78">
        <v>94.395936429785706</v>
      </c>
      <c r="I39" s="78">
        <v>62.345554734375746</v>
      </c>
      <c r="J39" s="90">
        <v>698.24435598193645</v>
      </c>
      <c r="K39" s="127">
        <v>62.066996829572837</v>
      </c>
      <c r="L39" s="91">
        <v>46.268997247773797</v>
      </c>
      <c r="M39" s="91">
        <v>52.307050503410352</v>
      </c>
      <c r="N39" s="91">
        <v>85.738158042420679</v>
      </c>
      <c r="O39" s="91">
        <v>70.911822049831159</v>
      </c>
      <c r="P39" s="91">
        <v>50.62212311494153</v>
      </c>
      <c r="Q39" s="91">
        <v>24.998537425448461</v>
      </c>
      <c r="R39" s="92">
        <v>392.91368521339882</v>
      </c>
    </row>
    <row r="40" spans="1:18" ht="30" customHeight="1" x14ac:dyDescent="0.2">
      <c r="A40" s="116" t="s">
        <v>79</v>
      </c>
      <c r="B40" s="117"/>
      <c r="C40" s="117"/>
      <c r="D40" s="117"/>
      <c r="E40" s="117"/>
      <c r="F40" s="117"/>
      <c r="G40" s="117"/>
      <c r="H40" s="117"/>
      <c r="I40" s="117"/>
      <c r="J40" s="117"/>
      <c r="K40" s="116"/>
      <c r="L40" s="117"/>
      <c r="M40" s="117"/>
      <c r="N40" s="117"/>
      <c r="O40" s="117"/>
      <c r="P40" s="117"/>
      <c r="Q40" s="117"/>
      <c r="R40" s="118"/>
    </row>
    <row r="41" spans="1:18" ht="30" customHeight="1" x14ac:dyDescent="0.3">
      <c r="A41" s="75" t="s">
        <v>80</v>
      </c>
      <c r="B41" s="76" t="s">
        <v>81</v>
      </c>
      <c r="C41" s="78">
        <v>12.455629509371617</v>
      </c>
      <c r="D41" s="78">
        <v>34.455770079414442</v>
      </c>
      <c r="E41" s="78">
        <v>111.38980669788438</v>
      </c>
      <c r="F41" s="78">
        <v>363.39218055044728</v>
      </c>
      <c r="G41" s="78">
        <v>758.45756337961518</v>
      </c>
      <c r="H41" s="78">
        <v>962.77034348959523</v>
      </c>
      <c r="I41" s="78">
        <v>618.06836340933842</v>
      </c>
      <c r="J41" s="88">
        <v>2860.9896571156664</v>
      </c>
      <c r="K41" s="89">
        <v>3.8398012596085742</v>
      </c>
      <c r="L41" s="78">
        <v>12.93802569844385</v>
      </c>
      <c r="M41" s="78">
        <v>40.225865184969102</v>
      </c>
      <c r="N41" s="78">
        <v>176.40678311815597</v>
      </c>
      <c r="O41" s="78">
        <v>285.63000652442207</v>
      </c>
      <c r="P41" s="78">
        <v>365.33728240503615</v>
      </c>
      <c r="Q41" s="78">
        <v>123.25679249036942</v>
      </c>
      <c r="R41" s="81">
        <v>1007.6345566810052</v>
      </c>
    </row>
    <row r="42" spans="1:18" ht="30" customHeight="1" x14ac:dyDescent="0.3">
      <c r="A42" s="5" t="s">
        <v>179</v>
      </c>
      <c r="B42" s="76" t="s">
        <v>83</v>
      </c>
      <c r="C42" s="78">
        <v>-0.20799574718277355</v>
      </c>
      <c r="D42" s="78">
        <v>-1.2324105851493987</v>
      </c>
      <c r="E42" s="78">
        <v>2.4935003086497556</v>
      </c>
      <c r="F42" s="78">
        <v>0.20140218709826299</v>
      </c>
      <c r="G42" s="78">
        <v>-34.681351156599021</v>
      </c>
      <c r="H42" s="78">
        <v>23.361276425907242</v>
      </c>
      <c r="I42" s="78">
        <v>207.48676789410683</v>
      </c>
      <c r="J42" s="88">
        <v>197.4211893268309</v>
      </c>
      <c r="K42" s="77">
        <v>0</v>
      </c>
      <c r="L42" s="78">
        <v>0.59121615750283152</v>
      </c>
      <c r="M42" s="78">
        <v>3.7588757592561883</v>
      </c>
      <c r="N42" s="78">
        <v>14.816180715683346</v>
      </c>
      <c r="O42" s="78">
        <v>46.7931515593394</v>
      </c>
      <c r="P42" s="78">
        <v>142.81779786347741</v>
      </c>
      <c r="Q42" s="78">
        <v>378.18782103612773</v>
      </c>
      <c r="R42" s="81">
        <v>586.96504309138686</v>
      </c>
    </row>
    <row r="43" spans="1:18" ht="30" customHeight="1" x14ac:dyDescent="0.3">
      <c r="A43" s="75" t="s">
        <v>84</v>
      </c>
      <c r="B43" s="76" t="s">
        <v>85</v>
      </c>
      <c r="C43" s="78">
        <v>11.029093361154027</v>
      </c>
      <c r="D43" s="78">
        <v>28.646181020501892</v>
      </c>
      <c r="E43" s="78">
        <v>43.697085667630247</v>
      </c>
      <c r="F43" s="78">
        <v>148.65805005091605</v>
      </c>
      <c r="G43" s="78">
        <v>322.91618722034264</v>
      </c>
      <c r="H43" s="78">
        <v>541.24970635601596</v>
      </c>
      <c r="I43" s="78">
        <v>684.18341651817752</v>
      </c>
      <c r="J43" s="88">
        <v>1780.3797201947382</v>
      </c>
      <c r="K43" s="77">
        <v>9.8419436167564847</v>
      </c>
      <c r="L43" s="78">
        <v>10.015807231217931</v>
      </c>
      <c r="M43" s="78">
        <v>12.787573599200483</v>
      </c>
      <c r="N43" s="78">
        <v>49.456583150866173</v>
      </c>
      <c r="O43" s="78">
        <v>95.280621146551539</v>
      </c>
      <c r="P43" s="78">
        <v>194.55179467328432</v>
      </c>
      <c r="Q43" s="78">
        <v>243.03293208237127</v>
      </c>
      <c r="R43" s="81">
        <v>614.96725550024826</v>
      </c>
    </row>
    <row r="44" spans="1:18" ht="30" customHeight="1" x14ac:dyDescent="0.3">
      <c r="A44" s="75" t="s">
        <v>180</v>
      </c>
      <c r="B44" s="76" t="s">
        <v>87</v>
      </c>
      <c r="C44" s="78">
        <v>2.0834745914483905</v>
      </c>
      <c r="D44" s="78">
        <v>4.444726256180866</v>
      </c>
      <c r="E44" s="78">
        <v>8.6021624755112729</v>
      </c>
      <c r="F44" s="78">
        <v>26.292883441719624</v>
      </c>
      <c r="G44" s="78">
        <v>36.986543175833219</v>
      </c>
      <c r="H44" s="78">
        <v>43.727523078116725</v>
      </c>
      <c r="I44" s="78">
        <v>59.383482251698524</v>
      </c>
      <c r="J44" s="88">
        <v>181.52079527050861</v>
      </c>
      <c r="K44" s="77">
        <v>0.79298515157690264</v>
      </c>
      <c r="L44" s="78">
        <v>0.83218053000462422</v>
      </c>
      <c r="M44" s="78">
        <v>2.151774672967957</v>
      </c>
      <c r="N44" s="78">
        <v>6.6618852256063148</v>
      </c>
      <c r="O44" s="78">
        <v>9.7541005002786196</v>
      </c>
      <c r="P44" s="78">
        <v>12.196413287960306</v>
      </c>
      <c r="Q44" s="78">
        <v>9.4892291344278608</v>
      </c>
      <c r="R44" s="81">
        <v>41.878568502822581</v>
      </c>
    </row>
    <row r="45" spans="1:18" ht="30" customHeight="1" x14ac:dyDescent="0.3">
      <c r="A45" s="7" t="s">
        <v>145</v>
      </c>
      <c r="B45" s="76" t="s">
        <v>90</v>
      </c>
      <c r="C45" s="78">
        <v>0.363674000164464</v>
      </c>
      <c r="D45" s="78">
        <v>0.93738974922639628</v>
      </c>
      <c r="E45" s="78">
        <v>5.1240234100097268</v>
      </c>
      <c r="F45" s="78">
        <v>23.418690737050412</v>
      </c>
      <c r="G45" s="78">
        <v>52.102244914444597</v>
      </c>
      <c r="H45" s="78">
        <v>82.221157955606344</v>
      </c>
      <c r="I45" s="78">
        <v>120.33044846846879</v>
      </c>
      <c r="J45" s="88">
        <v>284.4976292349707</v>
      </c>
      <c r="K45" s="93">
        <v>0.47162193396904006</v>
      </c>
      <c r="L45" s="78">
        <v>0.96087773328945825</v>
      </c>
      <c r="M45" s="78">
        <v>3.0771815458476861</v>
      </c>
      <c r="N45" s="78">
        <v>13.106856827853655</v>
      </c>
      <c r="O45" s="78">
        <v>21.624937754527259</v>
      </c>
      <c r="P45" s="78">
        <v>38.934424341543085</v>
      </c>
      <c r="Q45" s="78">
        <v>50.242499318684537</v>
      </c>
      <c r="R45" s="81">
        <v>128.41839945571473</v>
      </c>
    </row>
    <row r="46" spans="1:18" ht="30" customHeight="1" x14ac:dyDescent="0.2">
      <c r="A46" s="116" t="s">
        <v>92</v>
      </c>
      <c r="B46" s="117"/>
      <c r="C46" s="117"/>
      <c r="D46" s="117"/>
      <c r="E46" s="117"/>
      <c r="F46" s="117"/>
      <c r="G46" s="117"/>
      <c r="H46" s="117"/>
      <c r="I46" s="117"/>
      <c r="J46" s="117"/>
      <c r="K46" s="116"/>
      <c r="L46" s="117"/>
      <c r="M46" s="117"/>
      <c r="N46" s="117"/>
      <c r="O46" s="117"/>
      <c r="P46" s="117"/>
      <c r="Q46" s="117"/>
      <c r="R46" s="118"/>
    </row>
    <row r="47" spans="1:18" ht="30" customHeight="1" x14ac:dyDescent="0.3">
      <c r="A47" s="75" t="s">
        <v>93</v>
      </c>
      <c r="B47" s="76" t="s">
        <v>94</v>
      </c>
      <c r="C47" s="78">
        <v>14.731876888056599</v>
      </c>
      <c r="D47" s="78">
        <v>23.878769282440903</v>
      </c>
      <c r="E47" s="78">
        <v>44.146768633661431</v>
      </c>
      <c r="F47" s="78">
        <v>67.888883356094496</v>
      </c>
      <c r="G47" s="78">
        <v>146.77344863977598</v>
      </c>
      <c r="H47" s="78">
        <v>294.74956858331387</v>
      </c>
      <c r="I47" s="78">
        <v>804.80416997547297</v>
      </c>
      <c r="J47" s="88">
        <v>1396.9734853588161</v>
      </c>
      <c r="K47" s="89">
        <v>9.9279337739883147</v>
      </c>
      <c r="L47" s="78">
        <v>42.228721475054442</v>
      </c>
      <c r="M47" s="78">
        <v>56.76703901294993</v>
      </c>
      <c r="N47" s="78">
        <v>81.765543276188495</v>
      </c>
      <c r="O47" s="78">
        <v>165.59529877666401</v>
      </c>
      <c r="P47" s="78">
        <v>341.77302831185131</v>
      </c>
      <c r="Q47" s="78">
        <v>1271.4316633908638</v>
      </c>
      <c r="R47" s="81">
        <v>1969.4892280175604</v>
      </c>
    </row>
    <row r="48" spans="1:18" ht="30" customHeight="1" x14ac:dyDescent="0.2">
      <c r="A48" s="116" t="s">
        <v>95</v>
      </c>
      <c r="B48" s="117"/>
      <c r="C48" s="117"/>
      <c r="D48" s="117"/>
      <c r="E48" s="117"/>
      <c r="F48" s="117"/>
      <c r="G48" s="117"/>
      <c r="H48" s="117"/>
      <c r="I48" s="117"/>
      <c r="J48" s="117"/>
      <c r="K48" s="116"/>
      <c r="L48" s="117"/>
      <c r="M48" s="117"/>
      <c r="N48" s="117"/>
      <c r="O48" s="117"/>
      <c r="P48" s="117"/>
      <c r="Q48" s="117"/>
      <c r="R48" s="118"/>
    </row>
    <row r="49" spans="1:18" ht="30" customHeight="1" x14ac:dyDescent="0.3">
      <c r="A49" s="75" t="s">
        <v>146</v>
      </c>
      <c r="B49" s="76" t="s">
        <v>97</v>
      </c>
      <c r="C49" s="78">
        <v>3.3924005329306124</v>
      </c>
      <c r="D49" s="78">
        <v>8.3948050049797782</v>
      </c>
      <c r="E49" s="78">
        <v>21.580129820508901</v>
      </c>
      <c r="F49" s="78">
        <v>56.496971838795474</v>
      </c>
      <c r="G49" s="78">
        <v>75.454760128972254</v>
      </c>
      <c r="H49" s="78">
        <v>77.553890185456524</v>
      </c>
      <c r="I49" s="78">
        <v>35.382548104850805</v>
      </c>
      <c r="J49" s="88">
        <v>278.25550561649436</v>
      </c>
      <c r="K49" s="89">
        <v>5.2685385587842077</v>
      </c>
      <c r="L49" s="78">
        <v>3.5176254159943179</v>
      </c>
      <c r="M49" s="78">
        <v>23.723399944572471</v>
      </c>
      <c r="N49" s="78">
        <v>53.778207628997642</v>
      </c>
      <c r="O49" s="78">
        <v>87.621275001656443</v>
      </c>
      <c r="P49" s="78">
        <v>98.39919100189212</v>
      </c>
      <c r="Q49" s="78">
        <v>74.951929848632901</v>
      </c>
      <c r="R49" s="81">
        <v>347.26016740053012</v>
      </c>
    </row>
    <row r="50" spans="1:18" ht="30" customHeight="1" x14ac:dyDescent="0.3">
      <c r="A50" s="7" t="s">
        <v>99</v>
      </c>
      <c r="B50" s="76" t="s">
        <v>100</v>
      </c>
      <c r="C50" s="78">
        <v>-1.0230320274999023</v>
      </c>
      <c r="D50" s="78">
        <v>-3.8251447660329925</v>
      </c>
      <c r="E50" s="78">
        <v>-3.2843239903729056</v>
      </c>
      <c r="F50" s="78">
        <v>-7.8816019147881127</v>
      </c>
      <c r="G50" s="78">
        <v>-20.252348233838031</v>
      </c>
      <c r="H50" s="78">
        <v>-19.619122896997276</v>
      </c>
      <c r="I50" s="78">
        <v>-9.6032651224670147</v>
      </c>
      <c r="J50" s="88">
        <v>-65.488838951996229</v>
      </c>
      <c r="K50" s="77">
        <v>-6.9576034565292355</v>
      </c>
      <c r="L50" s="78">
        <v>-18.622740217909211</v>
      </c>
      <c r="M50" s="78">
        <v>-18.956435199267879</v>
      </c>
      <c r="N50" s="78">
        <v>-25.076919147183499</v>
      </c>
      <c r="O50" s="78">
        <v>-21.069705769590243</v>
      </c>
      <c r="P50" s="78">
        <v>-17.58416328868001</v>
      </c>
      <c r="Q50" s="78">
        <v>-26.209774424767144</v>
      </c>
      <c r="R50" s="81">
        <v>-134.47734150392722</v>
      </c>
    </row>
    <row r="51" spans="1:18" ht="30" customHeight="1" x14ac:dyDescent="0.3">
      <c r="A51" s="7" t="s">
        <v>101</v>
      </c>
      <c r="B51" s="76" t="s">
        <v>102</v>
      </c>
      <c r="C51" s="78">
        <v>27.704604352266667</v>
      </c>
      <c r="D51" s="78">
        <v>70.516362041830149</v>
      </c>
      <c r="E51" s="78">
        <v>113.4211474287212</v>
      </c>
      <c r="F51" s="78">
        <v>168.41478271945698</v>
      </c>
      <c r="G51" s="78">
        <v>156.13331134379641</v>
      </c>
      <c r="H51" s="78">
        <v>128.53337044722514</v>
      </c>
      <c r="I51" s="78">
        <v>71.171792164929784</v>
      </c>
      <c r="J51" s="88">
        <v>735.89537049822638</v>
      </c>
      <c r="K51" s="77">
        <v>14.788552236684483</v>
      </c>
      <c r="L51" s="78">
        <v>25.790149445198935</v>
      </c>
      <c r="M51" s="78">
        <v>30.570553167436525</v>
      </c>
      <c r="N51" s="78">
        <v>52.37011900005141</v>
      </c>
      <c r="O51" s="78">
        <v>47.775542116974968</v>
      </c>
      <c r="P51" s="78">
        <v>50.11649638923155</v>
      </c>
      <c r="Q51" s="78">
        <v>44.876031482755451</v>
      </c>
      <c r="R51" s="81">
        <v>266.28744383833333</v>
      </c>
    </row>
    <row r="52" spans="1:18" ht="30" customHeight="1" x14ac:dyDescent="0.3">
      <c r="A52" s="7" t="s">
        <v>147</v>
      </c>
      <c r="B52" s="76" t="s">
        <v>104</v>
      </c>
      <c r="C52" s="78">
        <v>5.0886007993959188</v>
      </c>
      <c r="D52" s="78">
        <v>4.4772293359892155</v>
      </c>
      <c r="E52" s="78">
        <v>14.052177557540679</v>
      </c>
      <c r="F52" s="78">
        <v>52.730507049542446</v>
      </c>
      <c r="G52" s="78">
        <v>70.811390274881646</v>
      </c>
      <c r="H52" s="78">
        <v>56.945164122188359</v>
      </c>
      <c r="I52" s="78">
        <v>23.181669448005703</v>
      </c>
      <c r="J52" s="88">
        <v>227.28673858754397</v>
      </c>
      <c r="K52" s="77">
        <v>1.3171346396960519</v>
      </c>
      <c r="L52" s="78">
        <v>5.8627090266571971</v>
      </c>
      <c r="M52" s="78">
        <v>12.454784970900546</v>
      </c>
      <c r="N52" s="78">
        <v>35.430348555574916</v>
      </c>
      <c r="O52" s="78">
        <v>44.445574276202542</v>
      </c>
      <c r="P52" s="78">
        <v>52.056346207452606</v>
      </c>
      <c r="Q52" s="78">
        <v>30.557325245981104</v>
      </c>
      <c r="R52" s="81">
        <v>182.12422292246495</v>
      </c>
    </row>
    <row r="53" spans="1:18" ht="30" customHeight="1" x14ac:dyDescent="0.2">
      <c r="A53" s="116" t="s">
        <v>106</v>
      </c>
      <c r="B53" s="117"/>
      <c r="C53" s="117"/>
      <c r="D53" s="117"/>
      <c r="E53" s="117"/>
      <c r="F53" s="117"/>
      <c r="G53" s="117"/>
      <c r="H53" s="117"/>
      <c r="I53" s="117"/>
      <c r="J53" s="117"/>
      <c r="K53" s="116"/>
      <c r="L53" s="117"/>
      <c r="M53" s="117"/>
      <c r="N53" s="117"/>
      <c r="O53" s="117"/>
      <c r="P53" s="117"/>
      <c r="Q53" s="117"/>
      <c r="R53" s="118"/>
    </row>
    <row r="54" spans="1:18" ht="30" customHeight="1" x14ac:dyDescent="0.3">
      <c r="A54" s="75" t="s">
        <v>107</v>
      </c>
      <c r="B54" s="94" t="s">
        <v>108</v>
      </c>
      <c r="C54" s="78" t="s">
        <v>74</v>
      </c>
      <c r="D54" s="78" t="s">
        <v>74</v>
      </c>
      <c r="E54" s="78" t="s">
        <v>74</v>
      </c>
      <c r="F54" s="78" t="s">
        <v>74</v>
      </c>
      <c r="G54" s="78" t="s">
        <v>74</v>
      </c>
      <c r="H54" s="78" t="s">
        <v>74</v>
      </c>
      <c r="I54" s="78" t="s">
        <v>74</v>
      </c>
      <c r="J54" s="88" t="s">
        <v>74</v>
      </c>
      <c r="K54" s="89">
        <v>33.022053854456999</v>
      </c>
      <c r="L54" s="78">
        <v>36.871620611321454</v>
      </c>
      <c r="M54" s="78">
        <v>14.572985555576963</v>
      </c>
      <c r="N54" s="78">
        <v>0.29158922981072316</v>
      </c>
      <c r="O54" s="78" t="s">
        <v>74</v>
      </c>
      <c r="P54" s="78" t="s">
        <v>74</v>
      </c>
      <c r="Q54" s="78" t="s">
        <v>74</v>
      </c>
      <c r="R54" s="81">
        <v>84.758249251166134</v>
      </c>
    </row>
    <row r="55" spans="1:18" ht="30" customHeight="1" x14ac:dyDescent="0.3">
      <c r="A55" s="75" t="s">
        <v>109</v>
      </c>
      <c r="B55" s="76" t="s">
        <v>110</v>
      </c>
      <c r="C55" s="78" t="s">
        <v>74</v>
      </c>
      <c r="D55" s="78" t="s">
        <v>74</v>
      </c>
      <c r="E55" s="78" t="s">
        <v>74</v>
      </c>
      <c r="F55" s="78" t="s">
        <v>74</v>
      </c>
      <c r="G55" s="78" t="s">
        <v>74</v>
      </c>
      <c r="H55" s="78" t="s">
        <v>74</v>
      </c>
      <c r="I55" s="78" t="s">
        <v>74</v>
      </c>
      <c r="J55" s="88" t="s">
        <v>74</v>
      </c>
      <c r="K55" s="77">
        <v>33.277429645202361</v>
      </c>
      <c r="L55" s="78">
        <v>46.335555534336905</v>
      </c>
      <c r="M55" s="78">
        <v>28.577087790560558</v>
      </c>
      <c r="N55" s="78">
        <v>1.3433854749457763</v>
      </c>
      <c r="O55" s="78" t="s">
        <v>74</v>
      </c>
      <c r="P55" s="78" t="s">
        <v>74</v>
      </c>
      <c r="Q55" s="78" t="s">
        <v>74</v>
      </c>
      <c r="R55" s="81">
        <v>109.5334584450456</v>
      </c>
    </row>
    <row r="56" spans="1:18" ht="30" customHeight="1" x14ac:dyDescent="0.2">
      <c r="A56" s="122" t="s">
        <v>111</v>
      </c>
      <c r="B56" s="123"/>
      <c r="C56" s="123"/>
      <c r="D56" s="123"/>
      <c r="E56" s="123"/>
      <c r="F56" s="123"/>
      <c r="G56" s="123"/>
      <c r="H56" s="123"/>
      <c r="I56" s="123"/>
      <c r="J56" s="123"/>
      <c r="K56" s="122"/>
      <c r="L56" s="123"/>
      <c r="M56" s="123"/>
      <c r="N56" s="123"/>
      <c r="O56" s="123"/>
      <c r="P56" s="123"/>
      <c r="Q56" s="123"/>
      <c r="R56" s="124"/>
    </row>
    <row r="57" spans="1:18" ht="30" customHeight="1" x14ac:dyDescent="0.2">
      <c r="A57" s="116" t="s">
        <v>181</v>
      </c>
      <c r="B57" s="117"/>
      <c r="C57" s="117"/>
      <c r="D57" s="117"/>
      <c r="E57" s="117"/>
      <c r="F57" s="117"/>
      <c r="G57" s="117"/>
      <c r="H57" s="117"/>
      <c r="I57" s="117"/>
      <c r="J57" s="117"/>
      <c r="K57" s="116"/>
      <c r="L57" s="117"/>
      <c r="M57" s="117"/>
      <c r="N57" s="117"/>
      <c r="O57" s="117"/>
      <c r="P57" s="117"/>
      <c r="Q57" s="117"/>
      <c r="R57" s="118"/>
    </row>
    <row r="58" spans="1:18" ht="30" customHeight="1" x14ac:dyDescent="0.3">
      <c r="A58" s="75" t="s">
        <v>112</v>
      </c>
      <c r="B58" s="94" t="s">
        <v>182</v>
      </c>
      <c r="C58" s="78">
        <v>163.00736000000001</v>
      </c>
      <c r="D58" s="78">
        <v>143.140838</v>
      </c>
      <c r="E58" s="78">
        <v>104.42659</v>
      </c>
      <c r="F58" s="78">
        <v>95.444637571411718</v>
      </c>
      <c r="G58" s="78">
        <v>68.124053582568962</v>
      </c>
      <c r="H58" s="78">
        <v>23.491177039711918</v>
      </c>
      <c r="I58" s="78">
        <v>24.203030889400157</v>
      </c>
      <c r="J58" s="88">
        <v>621.83768708309276</v>
      </c>
      <c r="K58" s="89">
        <v>53.721889967088899</v>
      </c>
      <c r="L58" s="78">
        <v>38.60017279116758</v>
      </c>
      <c r="M58" s="78">
        <v>35.416653385710461</v>
      </c>
      <c r="N58" s="78">
        <v>22.59083134200888</v>
      </c>
      <c r="O58" s="78">
        <v>24.682574984787479</v>
      </c>
      <c r="P58" s="78">
        <v>10.64813908898854</v>
      </c>
      <c r="Q58" s="78">
        <v>19.3174204711739</v>
      </c>
      <c r="R58" s="81">
        <v>204.97768203092573</v>
      </c>
    </row>
    <row r="59" spans="1:18" ht="30" customHeight="1" x14ac:dyDescent="0.3">
      <c r="A59" s="75" t="s">
        <v>114</v>
      </c>
      <c r="B59" s="76" t="s">
        <v>115</v>
      </c>
      <c r="C59" s="78">
        <v>45.638245000000005</v>
      </c>
      <c r="D59" s="78">
        <v>59.758365000000005</v>
      </c>
      <c r="E59" s="78">
        <v>45.638245000000005</v>
      </c>
      <c r="F59" s="78">
        <v>36.963657559285203</v>
      </c>
      <c r="G59" s="78">
        <v>18.256440623793299</v>
      </c>
      <c r="H59" s="78">
        <v>7.9271317961192702</v>
      </c>
      <c r="I59" s="78">
        <v>9.18540668439217</v>
      </c>
      <c r="J59" s="88">
        <v>223.36749166358999</v>
      </c>
      <c r="K59" s="77">
        <v>37.552099051025309</v>
      </c>
      <c r="L59" s="78">
        <v>34.19548684534707</v>
      </c>
      <c r="M59" s="78">
        <v>30.83887463966883</v>
      </c>
      <c r="N59" s="78">
        <v>24.863885892326248</v>
      </c>
      <c r="O59" s="78">
        <v>13.71280979516175</v>
      </c>
      <c r="P59" s="78">
        <v>4.52853516455784</v>
      </c>
      <c r="Q59" s="78">
        <v>11.082993955365241</v>
      </c>
      <c r="R59" s="81">
        <v>156.77468534345232</v>
      </c>
    </row>
    <row r="60" spans="1:18" ht="30" customHeight="1" x14ac:dyDescent="0.3">
      <c r="A60" s="75" t="s">
        <v>116</v>
      </c>
      <c r="B60" s="76" t="s">
        <v>117</v>
      </c>
      <c r="C60" s="78">
        <v>196.21196999999998</v>
      </c>
      <c r="D60" s="78">
        <v>210.74618999999998</v>
      </c>
      <c r="E60" s="78">
        <v>214.75563</v>
      </c>
      <c r="F60" s="78">
        <v>299.12693257619151</v>
      </c>
      <c r="G60" s="78">
        <v>353.05711677058514</v>
      </c>
      <c r="H60" s="78">
        <v>220.23594751866119</v>
      </c>
      <c r="I60" s="78">
        <v>450.02205246541871</v>
      </c>
      <c r="J60" s="88">
        <v>1944.1558393308565</v>
      </c>
      <c r="K60" s="77">
        <v>69.889436177574112</v>
      </c>
      <c r="L60" s="78">
        <v>103.07136433309891</v>
      </c>
      <c r="M60" s="78">
        <v>135.83851838667965</v>
      </c>
      <c r="N60" s="78">
        <v>164.29002445326029</v>
      </c>
      <c r="O60" s="78">
        <v>275.42739393634815</v>
      </c>
      <c r="P60" s="78">
        <v>148.22702149314384</v>
      </c>
      <c r="Q60" s="78">
        <v>520.20675926986894</v>
      </c>
      <c r="R60" s="81">
        <v>1416.9505180499741</v>
      </c>
    </row>
    <row r="61" spans="1:18" ht="30" customHeight="1" x14ac:dyDescent="0.3">
      <c r="A61" s="75" t="s">
        <v>118</v>
      </c>
      <c r="B61" s="76" t="s">
        <v>119</v>
      </c>
      <c r="C61" s="78">
        <v>4.5289440000000001</v>
      </c>
      <c r="D61" s="78">
        <v>3.2709039999999998</v>
      </c>
      <c r="E61" s="78">
        <v>6.5418079999999996</v>
      </c>
      <c r="F61" s="78">
        <v>4.4134634031023996</v>
      </c>
      <c r="G61" s="78">
        <v>4.8548097434126403</v>
      </c>
      <c r="H61" s="78">
        <v>0.75763907964821997</v>
      </c>
      <c r="I61" s="78">
        <v>2.0203708790619199</v>
      </c>
      <c r="J61" s="88">
        <v>26.387939105225179</v>
      </c>
      <c r="K61" s="77">
        <v>1.2582298045603202</v>
      </c>
      <c r="L61" s="78">
        <v>1.0485248371336</v>
      </c>
      <c r="M61" s="78">
        <v>1.0485248371336</v>
      </c>
      <c r="N61" s="78">
        <v>2.44065850550624</v>
      </c>
      <c r="O61" s="78">
        <v>1.14854517906176</v>
      </c>
      <c r="P61" s="78">
        <v>0.11657526208155999</v>
      </c>
      <c r="Q61" s="78">
        <v>1.2823278828971598</v>
      </c>
      <c r="R61" s="81">
        <v>8.3433863083742388</v>
      </c>
    </row>
    <row r="62" spans="1:18" ht="30" customHeight="1" x14ac:dyDescent="0.3">
      <c r="A62" s="75" t="s">
        <v>120</v>
      </c>
      <c r="B62" s="76" t="s">
        <v>121</v>
      </c>
      <c r="C62" s="78">
        <v>0.24965899999999999</v>
      </c>
      <c r="D62" s="78">
        <v>0.24965899999999999</v>
      </c>
      <c r="E62" s="78">
        <v>0.49931799999999998</v>
      </c>
      <c r="F62" s="78">
        <v>0.67073537378418002</v>
      </c>
      <c r="G62" s="78">
        <v>0.22357845792806</v>
      </c>
      <c r="H62" s="78">
        <v>0.13630523531593</v>
      </c>
      <c r="I62" s="78">
        <v>0.27261047063186</v>
      </c>
      <c r="J62" s="88">
        <v>2.3018655376600301</v>
      </c>
      <c r="K62" s="77">
        <v>0</v>
      </c>
      <c r="L62" s="78">
        <v>0.20989642703504</v>
      </c>
      <c r="M62" s="78">
        <v>0</v>
      </c>
      <c r="N62" s="78">
        <v>0</v>
      </c>
      <c r="O62" s="78">
        <v>0.14501524145274</v>
      </c>
      <c r="P62" s="78">
        <v>0</v>
      </c>
      <c r="Q62" s="78">
        <v>0</v>
      </c>
      <c r="R62" s="81">
        <v>0.35491166848778</v>
      </c>
    </row>
    <row r="63" spans="1:18" ht="30" customHeight="1" x14ac:dyDescent="0.3">
      <c r="A63" s="75" t="s">
        <v>302</v>
      </c>
      <c r="B63" s="94" t="s">
        <v>123</v>
      </c>
      <c r="C63" s="78">
        <v>298.35000000000002</v>
      </c>
      <c r="D63" s="78">
        <v>341.38</v>
      </c>
      <c r="E63" s="78">
        <v>302.38</v>
      </c>
      <c r="F63" s="78">
        <v>423.15</v>
      </c>
      <c r="G63" s="78">
        <v>412.65</v>
      </c>
      <c r="H63" s="78">
        <v>381.29</v>
      </c>
      <c r="I63" s="78">
        <v>408.85</v>
      </c>
      <c r="J63" s="88">
        <v>2568.0499999999997</v>
      </c>
      <c r="K63" s="77">
        <v>148.19999999999999</v>
      </c>
      <c r="L63" s="78">
        <v>190.92</v>
      </c>
      <c r="M63" s="78">
        <v>203.76</v>
      </c>
      <c r="N63" s="78">
        <v>328.25</v>
      </c>
      <c r="O63" s="78">
        <v>314.86</v>
      </c>
      <c r="P63" s="78">
        <v>287.76</v>
      </c>
      <c r="Q63" s="78">
        <v>381.59</v>
      </c>
      <c r="R63" s="81">
        <v>1855.34</v>
      </c>
    </row>
    <row r="64" spans="1:18" ht="30" customHeight="1" x14ac:dyDescent="0.2">
      <c r="A64" s="116" t="s">
        <v>124</v>
      </c>
      <c r="B64" s="117"/>
      <c r="C64" s="117"/>
      <c r="D64" s="117"/>
      <c r="E64" s="117"/>
      <c r="F64" s="117"/>
      <c r="G64" s="117"/>
      <c r="H64" s="117"/>
      <c r="I64" s="117"/>
      <c r="J64" s="117"/>
      <c r="K64" s="116"/>
      <c r="L64" s="117"/>
      <c r="M64" s="117"/>
      <c r="N64" s="117"/>
      <c r="O64" s="117"/>
      <c r="P64" s="117"/>
      <c r="Q64" s="117"/>
      <c r="R64" s="118"/>
    </row>
    <row r="65" spans="1:18" ht="30" customHeight="1" x14ac:dyDescent="0.3">
      <c r="A65" s="75" t="s">
        <v>301</v>
      </c>
      <c r="B65" s="76" t="s">
        <v>126</v>
      </c>
      <c r="C65" s="78">
        <v>0.78</v>
      </c>
      <c r="D65" s="78">
        <v>1.69</v>
      </c>
      <c r="E65" s="78">
        <v>0.91</v>
      </c>
      <c r="F65" s="78">
        <v>0.75</v>
      </c>
      <c r="G65" s="78">
        <v>0.89999999999999991</v>
      </c>
      <c r="H65" s="78">
        <v>0</v>
      </c>
      <c r="I65" s="78">
        <v>0.91</v>
      </c>
      <c r="J65" s="125">
        <v>5.9399999999999995</v>
      </c>
      <c r="K65" s="77">
        <v>0.36</v>
      </c>
      <c r="L65" s="78">
        <v>0.84</v>
      </c>
      <c r="M65" s="78">
        <v>0.12</v>
      </c>
      <c r="N65" s="78">
        <v>0.52</v>
      </c>
      <c r="O65" s="78">
        <v>0.39</v>
      </c>
      <c r="P65" s="78">
        <v>0.11</v>
      </c>
      <c r="Q65" s="78">
        <v>0.22</v>
      </c>
      <c r="R65" s="95">
        <v>2.56</v>
      </c>
    </row>
    <row r="66" spans="1:18" ht="30" customHeight="1" x14ac:dyDescent="0.3">
      <c r="A66" s="75" t="s">
        <v>127</v>
      </c>
      <c r="B66" s="76" t="s">
        <v>128</v>
      </c>
      <c r="C66" s="78">
        <v>139.36619999999999</v>
      </c>
      <c r="D66" s="78">
        <v>159.311725</v>
      </c>
      <c r="E66" s="78">
        <v>141.89095</v>
      </c>
      <c r="F66" s="78">
        <v>93.112056969400811</v>
      </c>
      <c r="G66" s="78">
        <v>43.027331949185218</v>
      </c>
      <c r="H66" s="78">
        <v>8.9806063056294008</v>
      </c>
      <c r="I66" s="78">
        <v>6.2173428269742006</v>
      </c>
      <c r="J66" s="88">
        <v>591.90621305118952</v>
      </c>
      <c r="K66" s="77">
        <v>221.38154205114103</v>
      </c>
      <c r="L66" s="78">
        <v>143.66695897815984</v>
      </c>
      <c r="M66" s="78">
        <v>124.34333291676991</v>
      </c>
      <c r="N66" s="78">
        <v>95.014682067351202</v>
      </c>
      <c r="O66" s="78">
        <v>33.625325796562599</v>
      </c>
      <c r="P66" s="78">
        <v>6.1783185368438609</v>
      </c>
      <c r="Q66" s="78">
        <v>5.4147061334137208</v>
      </c>
      <c r="R66" s="96">
        <v>629.62486648024208</v>
      </c>
    </row>
    <row r="67" spans="1:18" ht="30" customHeight="1" x14ac:dyDescent="0.3">
      <c r="A67" s="97" t="s">
        <v>129</v>
      </c>
      <c r="B67" s="98" t="s">
        <v>130</v>
      </c>
      <c r="C67" s="78">
        <v>168.52538399999997</v>
      </c>
      <c r="D67" s="78">
        <v>161.75311199999999</v>
      </c>
      <c r="E67" s="78">
        <v>102.88643999999999</v>
      </c>
      <c r="F67" s="78">
        <v>42.510840065035779</v>
      </c>
      <c r="G67" s="78">
        <v>16.736551206707002</v>
      </c>
      <c r="H67" s="78">
        <v>2.1857918897849999</v>
      </c>
      <c r="I67" s="78">
        <v>1.24902393702</v>
      </c>
      <c r="J67" s="126">
        <v>495.84714309854775</v>
      </c>
      <c r="K67" s="77">
        <v>22.822403950965519</v>
      </c>
      <c r="L67" s="78">
        <v>26.45324094316458</v>
      </c>
      <c r="M67" s="78">
        <v>16.857457463781351</v>
      </c>
      <c r="N67" s="78">
        <v>7.9511870546668808</v>
      </c>
      <c r="O67" s="78">
        <v>3.4299238275033601</v>
      </c>
      <c r="P67" s="78">
        <v>1.144938608935</v>
      </c>
      <c r="Q67" s="78">
        <v>0.83268262467999998</v>
      </c>
      <c r="R67" s="96">
        <v>79.49183447369667</v>
      </c>
    </row>
    <row r="68" spans="1:18" ht="30" customHeight="1" x14ac:dyDescent="0.2">
      <c r="A68" s="43"/>
      <c r="B68" s="105" t="s">
        <v>15</v>
      </c>
      <c r="C68" s="99">
        <v>1790.2918175053126</v>
      </c>
      <c r="D68" s="100">
        <v>2419.2847508739746</v>
      </c>
      <c r="E68" s="100">
        <v>2866.7478222786294</v>
      </c>
      <c r="F68" s="100">
        <v>4318.404579070967</v>
      </c>
      <c r="G68" s="100">
        <v>4987.0051080480143</v>
      </c>
      <c r="H68" s="100">
        <v>4897.5900571590637</v>
      </c>
      <c r="I68" s="100">
        <v>4631.4428018987819</v>
      </c>
      <c r="J68" s="100">
        <v>25910.766936834745</v>
      </c>
      <c r="K68" s="99">
        <v>1178.8655979801938</v>
      </c>
      <c r="L68" s="100">
        <v>1251.1354193012276</v>
      </c>
      <c r="M68" s="100">
        <v>1677.9089191937526</v>
      </c>
      <c r="N68" s="100">
        <v>2570.5881792821078</v>
      </c>
      <c r="O68" s="100">
        <v>2559.7610229001725</v>
      </c>
      <c r="P68" s="100">
        <v>2482.5306969967232</v>
      </c>
      <c r="Q68" s="100">
        <v>3528.5733853954075</v>
      </c>
      <c r="R68" s="101">
        <v>15249.363221049585</v>
      </c>
    </row>
    <row r="69" spans="1:18" x14ac:dyDescent="0.2">
      <c r="A69" s="102"/>
      <c r="B69" s="102"/>
      <c r="C69" s="102"/>
      <c r="D69" s="102"/>
      <c r="E69" s="102"/>
      <c r="F69" s="102"/>
      <c r="G69" s="102"/>
      <c r="H69" s="102"/>
      <c r="I69" s="102"/>
      <c r="J69" s="103"/>
      <c r="K69" s="102"/>
      <c r="L69" s="102"/>
      <c r="M69" s="102"/>
      <c r="N69" s="102"/>
      <c r="O69" s="102"/>
      <c r="P69" s="102"/>
      <c r="Q69" s="102"/>
      <c r="R69" s="102"/>
    </row>
    <row r="70" spans="1:18" x14ac:dyDescent="0.2">
      <c r="A70" s="102"/>
      <c r="B70" s="102"/>
      <c r="C70" s="102"/>
      <c r="D70" s="102"/>
      <c r="E70" s="102"/>
      <c r="F70" s="102"/>
      <c r="G70" s="102"/>
      <c r="H70" s="102"/>
      <c r="I70" s="102"/>
      <c r="J70" s="102"/>
      <c r="K70" s="102"/>
      <c r="L70" s="102"/>
      <c r="M70" s="102"/>
      <c r="N70" s="102"/>
      <c r="O70" s="102"/>
      <c r="P70" s="102"/>
      <c r="Q70" s="102"/>
      <c r="R70" s="104"/>
    </row>
    <row r="71" spans="1:18" ht="17.25" customHeight="1" x14ac:dyDescent="0.3">
      <c r="A71" s="170"/>
      <c r="B71" s="163"/>
      <c r="C71" s="137"/>
      <c r="D71" s="137"/>
      <c r="E71" s="137"/>
      <c r="F71" s="137"/>
      <c r="G71" s="137"/>
      <c r="H71" s="137"/>
      <c r="I71" s="137"/>
      <c r="J71" s="137"/>
      <c r="K71" s="137"/>
      <c r="L71" s="137"/>
      <c r="M71" s="137"/>
      <c r="N71" s="137"/>
      <c r="O71" s="137"/>
      <c r="P71" s="137"/>
      <c r="Q71" s="137"/>
      <c r="R71" s="137"/>
    </row>
    <row r="72" spans="1:18" ht="19.5" customHeight="1" x14ac:dyDescent="0.35">
      <c r="A72" s="196" t="s">
        <v>284</v>
      </c>
      <c r="B72" s="163"/>
      <c r="C72" s="134"/>
      <c r="D72" s="134"/>
      <c r="E72" s="134"/>
      <c r="F72" s="134"/>
      <c r="G72" s="134"/>
      <c r="H72" s="134"/>
      <c r="I72" s="134"/>
      <c r="J72" s="134"/>
      <c r="K72" s="134"/>
      <c r="L72" s="134"/>
      <c r="M72" s="134"/>
      <c r="N72" s="134"/>
      <c r="O72" s="134"/>
      <c r="P72" s="134"/>
      <c r="Q72" s="134"/>
      <c r="R72" s="134"/>
    </row>
    <row r="73" spans="1:18" ht="53.25" customHeight="1" x14ac:dyDescent="0.3">
      <c r="A73" s="171" t="s">
        <v>331</v>
      </c>
      <c r="B73" s="163"/>
      <c r="C73" s="134"/>
      <c r="D73" s="134"/>
      <c r="E73" s="134"/>
      <c r="F73" s="134"/>
      <c r="G73" s="134"/>
      <c r="H73" s="134"/>
      <c r="I73" s="134"/>
      <c r="J73" s="134"/>
      <c r="K73" s="134"/>
      <c r="L73" s="134"/>
      <c r="M73" s="134"/>
      <c r="N73" s="134"/>
      <c r="O73" s="134"/>
      <c r="P73" s="134"/>
      <c r="Q73" s="134"/>
      <c r="R73" s="134"/>
    </row>
    <row r="74" spans="1:18" ht="37.5" x14ac:dyDescent="0.3">
      <c r="A74" s="171" t="s">
        <v>280</v>
      </c>
      <c r="B74" s="179"/>
      <c r="C74" s="134"/>
      <c r="D74" s="134"/>
      <c r="E74" s="134"/>
      <c r="F74" s="134"/>
      <c r="G74" s="134"/>
      <c r="H74" s="134"/>
      <c r="I74" s="134"/>
      <c r="J74" s="134"/>
      <c r="K74" s="134"/>
      <c r="L74" s="134"/>
      <c r="M74" s="134"/>
      <c r="N74" s="134"/>
      <c r="O74" s="134"/>
      <c r="P74" s="134"/>
      <c r="Q74" s="134"/>
      <c r="R74" s="134"/>
    </row>
    <row r="75" spans="1:18" ht="75" x14ac:dyDescent="0.3">
      <c r="A75" s="173" t="s">
        <v>281</v>
      </c>
      <c r="B75" s="163"/>
      <c r="C75" s="134"/>
      <c r="D75" s="134"/>
      <c r="E75" s="134"/>
      <c r="F75" s="134"/>
      <c r="G75" s="134"/>
      <c r="H75" s="134"/>
      <c r="I75" s="134"/>
      <c r="J75" s="134"/>
      <c r="K75" s="134"/>
      <c r="L75" s="134"/>
      <c r="M75" s="134"/>
      <c r="N75" s="134"/>
      <c r="O75" s="134"/>
      <c r="P75" s="134"/>
      <c r="Q75" s="134"/>
      <c r="R75" s="134"/>
    </row>
    <row r="76" spans="1:18" ht="56.25" x14ac:dyDescent="0.3">
      <c r="A76" s="173" t="s">
        <v>283</v>
      </c>
      <c r="B76" s="163"/>
      <c r="C76" s="134"/>
      <c r="D76" s="134"/>
      <c r="E76" s="134"/>
      <c r="F76" s="134"/>
      <c r="G76" s="134"/>
      <c r="H76" s="134"/>
      <c r="I76" s="134"/>
      <c r="J76" s="134"/>
      <c r="K76" s="134"/>
      <c r="L76" s="134"/>
      <c r="M76" s="134"/>
      <c r="N76" s="134"/>
      <c r="O76" s="134"/>
      <c r="P76" s="134"/>
      <c r="Q76" s="134"/>
      <c r="R76" s="134"/>
    </row>
    <row r="77" spans="1:18" ht="41.25" customHeight="1" x14ac:dyDescent="0.3">
      <c r="A77" s="174" t="s">
        <v>282</v>
      </c>
      <c r="B77" s="163"/>
      <c r="C77" s="134"/>
      <c r="D77" s="134"/>
      <c r="E77" s="134"/>
      <c r="F77" s="134"/>
      <c r="G77" s="134"/>
      <c r="H77" s="134"/>
      <c r="I77" s="134"/>
      <c r="J77" s="134"/>
      <c r="K77" s="134"/>
      <c r="L77" s="134"/>
      <c r="M77" s="134"/>
      <c r="N77" s="134"/>
      <c r="O77" s="134"/>
      <c r="P77" s="134"/>
      <c r="Q77" s="134"/>
      <c r="R77" s="134"/>
    </row>
    <row r="78" spans="1:18" ht="21" customHeight="1" x14ac:dyDescent="0.25">
      <c r="A78" s="175" t="s">
        <v>195</v>
      </c>
      <c r="B78" s="180"/>
      <c r="C78" s="134"/>
      <c r="D78" s="134"/>
      <c r="E78" s="134"/>
      <c r="F78" s="134"/>
      <c r="G78" s="134"/>
      <c r="H78" s="134"/>
      <c r="I78" s="134"/>
      <c r="J78" s="134"/>
      <c r="K78" s="134"/>
      <c r="L78" s="134"/>
      <c r="M78" s="134"/>
      <c r="N78" s="134"/>
      <c r="O78" s="134"/>
      <c r="P78" s="134"/>
      <c r="Q78" s="134"/>
      <c r="R78" s="134"/>
    </row>
    <row r="79" spans="1:18" ht="19.5" customHeight="1" x14ac:dyDescent="0.2">
      <c r="A79" s="176" t="s">
        <v>254</v>
      </c>
      <c r="B79" s="165"/>
      <c r="C79" s="136"/>
      <c r="D79" s="136"/>
      <c r="E79" s="136"/>
      <c r="F79" s="136"/>
      <c r="G79" s="136"/>
      <c r="H79" s="136"/>
      <c r="I79" s="136"/>
      <c r="J79" s="136"/>
      <c r="K79" s="136"/>
      <c r="L79" s="136"/>
      <c r="M79" s="136"/>
      <c r="N79" s="136"/>
      <c r="O79" s="136"/>
      <c r="P79" s="136"/>
      <c r="Q79" s="136"/>
      <c r="R79" s="136"/>
    </row>
    <row r="80" spans="1:18" ht="25.5" customHeight="1" x14ac:dyDescent="0.2">
      <c r="A80" s="176" t="s">
        <v>255</v>
      </c>
      <c r="B80" s="165"/>
      <c r="C80" s="138"/>
      <c r="D80" s="138"/>
      <c r="E80" s="138"/>
      <c r="F80" s="138"/>
      <c r="G80" s="138"/>
      <c r="H80" s="138"/>
      <c r="I80" s="138"/>
      <c r="J80" s="138"/>
      <c r="K80" s="138"/>
      <c r="L80" s="138"/>
      <c r="M80" s="138"/>
      <c r="N80" s="138"/>
      <c r="O80" s="138"/>
      <c r="P80" s="138"/>
      <c r="Q80" s="138"/>
      <c r="R80" s="138"/>
    </row>
    <row r="81" spans="1:18" ht="36" customHeight="1" x14ac:dyDescent="0.2">
      <c r="A81" s="177" t="s">
        <v>256</v>
      </c>
      <c r="B81" s="165"/>
      <c r="C81" s="135"/>
      <c r="D81" s="135"/>
      <c r="E81" s="135"/>
      <c r="F81" s="135"/>
      <c r="G81" s="135"/>
      <c r="H81" s="135"/>
      <c r="I81" s="135"/>
      <c r="J81" s="135"/>
      <c r="K81" s="135"/>
      <c r="L81" s="135"/>
      <c r="M81" s="135"/>
      <c r="N81" s="135"/>
      <c r="O81" s="135"/>
      <c r="P81" s="135"/>
      <c r="Q81" s="135"/>
      <c r="R81" s="135"/>
    </row>
    <row r="82" spans="1:18" ht="32.25" customHeight="1" x14ac:dyDescent="0.35">
      <c r="A82" s="200" t="s">
        <v>285</v>
      </c>
      <c r="B82" s="181"/>
    </row>
    <row r="83" spans="1:18" ht="36" customHeight="1" x14ac:dyDescent="0.25">
      <c r="A83" s="178" t="s">
        <v>297</v>
      </c>
      <c r="B83" s="181"/>
    </row>
    <row r="84" spans="1:18" ht="26.25" customHeight="1" x14ac:dyDescent="0.25">
      <c r="A84" s="177" t="s">
        <v>299</v>
      </c>
      <c r="B84" s="165"/>
    </row>
    <row r="85" spans="1:18" ht="78" customHeight="1" x14ac:dyDescent="0.25">
      <c r="A85" s="193" t="s">
        <v>296</v>
      </c>
      <c r="B85" s="181"/>
    </row>
    <row r="86" spans="1:18" ht="234" customHeight="1" x14ac:dyDescent="0.2">
      <c r="A86" s="194" t="s">
        <v>295</v>
      </c>
      <c r="B86" s="182"/>
    </row>
    <row r="87" spans="1:18" ht="159" customHeight="1" x14ac:dyDescent="0.3">
      <c r="A87" s="202" t="s">
        <v>294</v>
      </c>
      <c r="B87" s="168"/>
    </row>
    <row r="88" spans="1:18" ht="63.75" x14ac:dyDescent="0.3">
      <c r="A88" s="203" t="s">
        <v>300</v>
      </c>
      <c r="B88" s="163"/>
      <c r="C88" s="134"/>
      <c r="D88" s="134"/>
      <c r="E88" s="134"/>
      <c r="F88" s="134"/>
      <c r="G88" s="134"/>
      <c r="H88" s="134"/>
      <c r="I88" s="134"/>
      <c r="J88" s="134"/>
      <c r="K88" s="134"/>
      <c r="L88" s="134"/>
      <c r="M88" s="134"/>
      <c r="N88" s="134"/>
      <c r="O88" s="134"/>
      <c r="P88" s="134"/>
      <c r="Q88" s="134"/>
      <c r="R88" s="134"/>
    </row>
  </sheetData>
  <conditionalFormatting sqref="C58:R63 C49:R52 C47:R47 C65:R67 C54:R55">
    <cfRule type="cellIs" dxfId="32" priority="1" operator="equal">
      <formula>0</formula>
    </cfRule>
    <cfRule type="cellIs" dxfId="31" priority="2" operator="between">
      <formula>0.5</formula>
      <formula>0.999</formula>
    </cfRule>
    <cfRule type="cellIs" dxfId="30" priority="3" operator="between">
      <formula>-0.4</formula>
      <formula>0.49</formula>
    </cfRule>
  </conditionalFormatting>
  <conditionalFormatting sqref="C6:R25">
    <cfRule type="cellIs" dxfId="29" priority="12" operator="equal">
      <formula>0</formula>
    </cfRule>
  </conditionalFormatting>
  <conditionalFormatting sqref="C32:R35">
    <cfRule type="cellIs" dxfId="28" priority="11" operator="between">
      <formula>-0.04</formula>
      <formula>0.49</formula>
    </cfRule>
  </conditionalFormatting>
  <conditionalFormatting sqref="C41:R45">
    <cfRule type="cellIs" dxfId="27" priority="7" operator="equal">
      <formula>0</formula>
    </cfRule>
    <cfRule type="cellIs" dxfId="26" priority="9" operator="between">
      <formula>0.5</formula>
      <formula>0.999</formula>
    </cfRule>
    <cfRule type="cellIs" dxfId="25" priority="10" operator="between">
      <formula>-0.4</formula>
      <formula>0.49</formula>
    </cfRule>
  </conditionalFormatting>
  <conditionalFormatting sqref="C30:R35">
    <cfRule type="cellIs" dxfId="24" priority="8" operator="equal">
      <formula>0</formula>
    </cfRule>
  </conditionalFormatting>
  <conditionalFormatting sqref="C37:R37">
    <cfRule type="cellIs" dxfId="23" priority="4" operator="equal">
      <formula>0</formula>
    </cfRule>
    <cfRule type="cellIs" dxfId="22" priority="5" operator="between">
      <formula>0.5</formula>
      <formula>0.999</formula>
    </cfRule>
    <cfRule type="cellIs" dxfId="21" priority="6" operator="between">
      <formula>-0.4</formula>
      <formula>0.49</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zoomScale="70" zoomScaleNormal="70" workbookViewId="0"/>
  </sheetViews>
  <sheetFormatPr defaultRowHeight="15" x14ac:dyDescent="0.2"/>
  <cols>
    <col min="1" max="1" width="76.5546875" customWidth="1"/>
    <col min="2" max="2" width="28.6640625" customWidth="1"/>
    <col min="3" max="18" width="10.77734375" customWidth="1"/>
  </cols>
  <sheetData>
    <row r="1" spans="1:18" ht="30" x14ac:dyDescent="0.4">
      <c r="A1" s="131" t="s">
        <v>189</v>
      </c>
      <c r="B1" s="131"/>
      <c r="C1" s="131"/>
      <c r="D1" s="131"/>
      <c r="E1" s="131"/>
      <c r="F1" s="131"/>
      <c r="G1" s="131"/>
      <c r="H1" s="131"/>
      <c r="I1" s="131"/>
      <c r="J1" s="131"/>
      <c r="K1" s="131"/>
      <c r="L1" s="131"/>
      <c r="M1" s="131"/>
      <c r="N1" s="131"/>
      <c r="O1" s="131"/>
      <c r="P1" s="131"/>
      <c r="Q1" s="131"/>
      <c r="R1" s="131"/>
    </row>
    <row r="2" spans="1:18" ht="30" x14ac:dyDescent="0.4">
      <c r="A2" s="131" t="s">
        <v>190</v>
      </c>
      <c r="B2" s="131"/>
      <c r="C2" s="131"/>
      <c r="D2" s="131"/>
      <c r="E2" s="131"/>
      <c r="F2" s="131"/>
      <c r="G2" s="131"/>
      <c r="H2" s="131"/>
      <c r="I2" s="131"/>
      <c r="J2" s="131"/>
      <c r="K2" s="131"/>
      <c r="L2" s="131"/>
      <c r="M2" s="131"/>
      <c r="N2" s="131"/>
      <c r="O2" s="131"/>
      <c r="P2" s="131"/>
      <c r="Q2" s="131"/>
      <c r="R2" s="131"/>
    </row>
    <row r="3" spans="1:18" ht="30" x14ac:dyDescent="0.4">
      <c r="A3" s="3"/>
      <c r="B3" s="3"/>
      <c r="C3" s="3"/>
      <c r="D3" s="3"/>
      <c r="E3" s="3"/>
      <c r="F3" s="3"/>
      <c r="G3" s="3"/>
      <c r="H3" s="3"/>
      <c r="I3" s="3"/>
      <c r="J3" s="3"/>
      <c r="K3" s="3"/>
      <c r="L3" s="3"/>
      <c r="M3" s="3"/>
      <c r="N3" s="3"/>
      <c r="O3" s="3"/>
      <c r="P3" s="3"/>
      <c r="Q3" s="3"/>
      <c r="R3" s="3"/>
    </row>
    <row r="4" spans="1:18" s="2" customFormat="1" ht="45.75" customHeight="1" x14ac:dyDescent="0.3">
      <c r="A4" s="4" t="s">
        <v>4</v>
      </c>
      <c r="B4" s="128" t="s">
        <v>5</v>
      </c>
      <c r="C4" s="150" t="s">
        <v>160</v>
      </c>
      <c r="D4" s="151" t="s">
        <v>161</v>
      </c>
      <c r="E4" s="151" t="s">
        <v>162</v>
      </c>
      <c r="F4" s="151" t="s">
        <v>163</v>
      </c>
      <c r="G4" s="151" t="s">
        <v>203</v>
      </c>
      <c r="H4" s="151" t="s">
        <v>204</v>
      </c>
      <c r="I4" s="151" t="s">
        <v>205</v>
      </c>
      <c r="J4" s="151" t="s">
        <v>206</v>
      </c>
      <c r="K4" s="109" t="s">
        <v>187</v>
      </c>
      <c r="L4" s="54" t="s">
        <v>169</v>
      </c>
      <c r="M4" s="54" t="s">
        <v>170</v>
      </c>
      <c r="N4" s="54" t="s">
        <v>207</v>
      </c>
      <c r="O4" s="54" t="s">
        <v>172</v>
      </c>
      <c r="P4" s="54" t="s">
        <v>173</v>
      </c>
      <c r="Q4" s="54" t="s">
        <v>174</v>
      </c>
      <c r="R4" s="55" t="s">
        <v>175</v>
      </c>
    </row>
    <row r="5" spans="1:18" ht="30" customHeight="1" x14ac:dyDescent="0.2">
      <c r="A5" s="43" t="s">
        <v>16</v>
      </c>
      <c r="B5" s="44"/>
      <c r="C5" s="44"/>
      <c r="D5" s="44"/>
      <c r="E5" s="44"/>
      <c r="F5" s="44"/>
      <c r="G5" s="44"/>
      <c r="H5" s="44"/>
      <c r="I5" s="44"/>
      <c r="J5" s="44"/>
      <c r="K5" s="43"/>
      <c r="L5" s="44"/>
      <c r="M5" s="44"/>
      <c r="N5" s="44"/>
      <c r="O5" s="44"/>
      <c r="P5" s="44"/>
      <c r="Q5" s="44"/>
      <c r="R5" s="45"/>
    </row>
    <row r="6" spans="1:18" ht="30" customHeight="1" x14ac:dyDescent="0.3">
      <c r="A6" s="5" t="s">
        <v>17</v>
      </c>
      <c r="B6" s="64" t="s">
        <v>18</v>
      </c>
      <c r="C6" s="65">
        <v>0</v>
      </c>
      <c r="D6" s="65">
        <v>0</v>
      </c>
      <c r="E6" s="65">
        <v>0</v>
      </c>
      <c r="F6" s="65">
        <v>0</v>
      </c>
      <c r="G6" s="65">
        <v>0</v>
      </c>
      <c r="H6" s="65">
        <v>0</v>
      </c>
      <c r="I6" s="65">
        <v>0</v>
      </c>
      <c r="J6" s="66">
        <f>SUM(C6:I6)</f>
        <v>0</v>
      </c>
      <c r="K6" s="70">
        <v>0</v>
      </c>
      <c r="L6" s="65">
        <v>0</v>
      </c>
      <c r="M6" s="65">
        <v>0</v>
      </c>
      <c r="N6" s="65">
        <v>0</v>
      </c>
      <c r="O6" s="65">
        <v>0</v>
      </c>
      <c r="P6" s="65">
        <v>0</v>
      </c>
      <c r="Q6" s="65">
        <v>0</v>
      </c>
      <c r="R6" s="71">
        <f>SUM(K6:Q6)</f>
        <v>0</v>
      </c>
    </row>
    <row r="7" spans="1:18" ht="30" customHeight="1" x14ac:dyDescent="0.3">
      <c r="A7" s="5" t="s">
        <v>19</v>
      </c>
      <c r="B7" s="64" t="s">
        <v>20</v>
      </c>
      <c r="C7" s="65">
        <v>0</v>
      </c>
      <c r="D7" s="65">
        <v>4</v>
      </c>
      <c r="E7" s="65">
        <v>20</v>
      </c>
      <c r="F7" s="65">
        <v>65</v>
      </c>
      <c r="G7" s="65">
        <v>57</v>
      </c>
      <c r="H7" s="65">
        <v>61</v>
      </c>
      <c r="I7" s="65">
        <v>27</v>
      </c>
      <c r="J7" s="66">
        <f t="shared" ref="J7:J25" si="0">SUM(C7:I7)</f>
        <v>234</v>
      </c>
      <c r="K7" s="70">
        <v>0</v>
      </c>
      <c r="L7" s="65">
        <v>3</v>
      </c>
      <c r="M7" s="65">
        <v>11</v>
      </c>
      <c r="N7" s="65">
        <v>19</v>
      </c>
      <c r="O7" s="65">
        <v>23</v>
      </c>
      <c r="P7" s="65">
        <v>14</v>
      </c>
      <c r="Q7" s="65">
        <v>6</v>
      </c>
      <c r="R7" s="71">
        <f t="shared" ref="R7:R21" si="1">SUM(K7:Q7)</f>
        <v>76</v>
      </c>
    </row>
    <row r="8" spans="1:18" ht="30" customHeight="1" x14ac:dyDescent="0.3">
      <c r="A8" s="5" t="s">
        <v>21</v>
      </c>
      <c r="B8" s="64" t="s">
        <v>22</v>
      </c>
      <c r="C8" s="65">
        <v>0</v>
      </c>
      <c r="D8" s="65">
        <v>0</v>
      </c>
      <c r="E8" s="65">
        <v>0</v>
      </c>
      <c r="F8" s="65">
        <v>0</v>
      </c>
      <c r="G8" s="65">
        <v>0</v>
      </c>
      <c r="H8" s="65">
        <v>0</v>
      </c>
      <c r="I8" s="65">
        <v>1</v>
      </c>
      <c r="J8" s="66">
        <f t="shared" si="0"/>
        <v>1</v>
      </c>
      <c r="K8" s="70">
        <v>0</v>
      </c>
      <c r="L8" s="65">
        <v>0</v>
      </c>
      <c r="M8" s="65">
        <v>0</v>
      </c>
      <c r="N8" s="65">
        <v>0</v>
      </c>
      <c r="O8" s="65">
        <v>0</v>
      </c>
      <c r="P8" s="65">
        <v>0</v>
      </c>
      <c r="Q8" s="65">
        <v>0</v>
      </c>
      <c r="R8" s="71">
        <f t="shared" si="1"/>
        <v>0</v>
      </c>
    </row>
    <row r="9" spans="1:18" ht="30" customHeight="1" x14ac:dyDescent="0.3">
      <c r="A9" s="5" t="s">
        <v>23</v>
      </c>
      <c r="B9" s="64" t="s">
        <v>24</v>
      </c>
      <c r="C9" s="65">
        <v>0</v>
      </c>
      <c r="D9" s="65">
        <v>0</v>
      </c>
      <c r="E9" s="65">
        <v>0</v>
      </c>
      <c r="F9" s="65">
        <v>0</v>
      </c>
      <c r="G9" s="65">
        <v>0</v>
      </c>
      <c r="H9" s="65">
        <v>0</v>
      </c>
      <c r="I9" s="65">
        <v>0</v>
      </c>
      <c r="J9" s="66">
        <f t="shared" si="0"/>
        <v>0</v>
      </c>
      <c r="K9" s="70">
        <v>0</v>
      </c>
      <c r="L9" s="65">
        <v>0</v>
      </c>
      <c r="M9" s="65">
        <v>0</v>
      </c>
      <c r="N9" s="65">
        <v>0</v>
      </c>
      <c r="O9" s="65">
        <v>0</v>
      </c>
      <c r="P9" s="65">
        <v>0</v>
      </c>
      <c r="Q9" s="65">
        <v>0</v>
      </c>
      <c r="R9" s="71">
        <f t="shared" si="1"/>
        <v>0</v>
      </c>
    </row>
    <row r="10" spans="1:18" ht="30" customHeight="1" x14ac:dyDescent="0.3">
      <c r="A10" s="5" t="s">
        <v>25</v>
      </c>
      <c r="B10" s="64" t="s">
        <v>26</v>
      </c>
      <c r="C10" s="65">
        <v>0</v>
      </c>
      <c r="D10" s="65">
        <v>0</v>
      </c>
      <c r="E10" s="65">
        <v>0</v>
      </c>
      <c r="F10" s="65">
        <v>0</v>
      </c>
      <c r="G10" s="65">
        <v>0</v>
      </c>
      <c r="H10" s="65">
        <v>0</v>
      </c>
      <c r="I10" s="65">
        <v>0</v>
      </c>
      <c r="J10" s="66">
        <f t="shared" si="0"/>
        <v>0</v>
      </c>
      <c r="K10" s="70">
        <v>0</v>
      </c>
      <c r="L10" s="65">
        <v>0</v>
      </c>
      <c r="M10" s="65">
        <v>0</v>
      </c>
      <c r="N10" s="65">
        <v>0</v>
      </c>
      <c r="O10" s="65">
        <v>0</v>
      </c>
      <c r="P10" s="65">
        <v>0</v>
      </c>
      <c r="Q10" s="65">
        <v>0</v>
      </c>
      <c r="R10" s="71">
        <f t="shared" si="1"/>
        <v>0</v>
      </c>
    </row>
    <row r="11" spans="1:18" ht="30" customHeight="1" x14ac:dyDescent="0.3">
      <c r="A11" s="5" t="s">
        <v>27</v>
      </c>
      <c r="B11" s="64" t="s">
        <v>28</v>
      </c>
      <c r="C11" s="65">
        <v>0</v>
      </c>
      <c r="D11" s="65">
        <v>0</v>
      </c>
      <c r="E11" s="65">
        <v>2</v>
      </c>
      <c r="F11" s="65">
        <v>2</v>
      </c>
      <c r="G11" s="65">
        <v>0</v>
      </c>
      <c r="H11" s="65">
        <v>3</v>
      </c>
      <c r="I11" s="65">
        <v>0</v>
      </c>
      <c r="J11" s="66">
        <f t="shared" si="0"/>
        <v>7</v>
      </c>
      <c r="K11" s="70">
        <v>0</v>
      </c>
      <c r="L11" s="65">
        <v>0</v>
      </c>
      <c r="M11" s="65">
        <v>0</v>
      </c>
      <c r="N11" s="65">
        <v>0</v>
      </c>
      <c r="O11" s="65">
        <v>0</v>
      </c>
      <c r="P11" s="65">
        <v>0</v>
      </c>
      <c r="Q11" s="65">
        <v>0</v>
      </c>
      <c r="R11" s="71">
        <f t="shared" si="1"/>
        <v>0</v>
      </c>
    </row>
    <row r="12" spans="1:18" ht="30" customHeight="1" x14ac:dyDescent="0.3">
      <c r="A12" s="5" t="s">
        <v>29</v>
      </c>
      <c r="B12" s="64" t="s">
        <v>30</v>
      </c>
      <c r="C12" s="65">
        <v>0</v>
      </c>
      <c r="D12" s="65">
        <v>0</v>
      </c>
      <c r="E12" s="65">
        <v>0</v>
      </c>
      <c r="F12" s="65">
        <v>0</v>
      </c>
      <c r="G12" s="65">
        <v>0</v>
      </c>
      <c r="H12" s="65">
        <v>0</v>
      </c>
      <c r="I12" s="65">
        <v>0</v>
      </c>
      <c r="J12" s="66">
        <f t="shared" si="0"/>
        <v>0</v>
      </c>
      <c r="K12" s="70">
        <v>0</v>
      </c>
      <c r="L12" s="65">
        <v>0</v>
      </c>
      <c r="M12" s="65">
        <v>0</v>
      </c>
      <c r="N12" s="65">
        <v>0</v>
      </c>
      <c r="O12" s="65">
        <v>0</v>
      </c>
      <c r="P12" s="65">
        <v>1</v>
      </c>
      <c r="Q12" s="65">
        <v>0</v>
      </c>
      <c r="R12" s="71">
        <f t="shared" si="1"/>
        <v>1</v>
      </c>
    </row>
    <row r="13" spans="1:18" ht="30" customHeight="1" x14ac:dyDescent="0.3">
      <c r="A13" s="5" t="s">
        <v>31</v>
      </c>
      <c r="B13" s="64" t="s">
        <v>32</v>
      </c>
      <c r="C13" s="65">
        <v>0</v>
      </c>
      <c r="D13" s="65">
        <v>11</v>
      </c>
      <c r="E13" s="65">
        <v>36</v>
      </c>
      <c r="F13" s="65">
        <v>113</v>
      </c>
      <c r="G13" s="65">
        <v>139</v>
      </c>
      <c r="H13" s="65">
        <v>92</v>
      </c>
      <c r="I13" s="65">
        <v>26</v>
      </c>
      <c r="J13" s="66">
        <f t="shared" si="0"/>
        <v>417</v>
      </c>
      <c r="K13" s="70">
        <v>0</v>
      </c>
      <c r="L13" s="65">
        <v>7</v>
      </c>
      <c r="M13" s="65">
        <v>26</v>
      </c>
      <c r="N13" s="65">
        <v>74</v>
      </c>
      <c r="O13" s="65">
        <v>76</v>
      </c>
      <c r="P13" s="65">
        <v>45</v>
      </c>
      <c r="Q13" s="65">
        <v>12</v>
      </c>
      <c r="R13" s="71">
        <f t="shared" si="1"/>
        <v>240</v>
      </c>
    </row>
    <row r="14" spans="1:18" ht="30" customHeight="1" x14ac:dyDescent="0.3">
      <c r="A14" s="5" t="s">
        <v>33</v>
      </c>
      <c r="B14" s="64" t="s">
        <v>34</v>
      </c>
      <c r="C14" s="65">
        <v>0</v>
      </c>
      <c r="D14" s="65">
        <v>0</v>
      </c>
      <c r="E14" s="65">
        <v>0</v>
      </c>
      <c r="F14" s="65">
        <v>0</v>
      </c>
      <c r="G14" s="65">
        <v>0</v>
      </c>
      <c r="H14" s="65">
        <v>0</v>
      </c>
      <c r="I14" s="65">
        <v>0</v>
      </c>
      <c r="J14" s="66">
        <f t="shared" si="0"/>
        <v>0</v>
      </c>
      <c r="K14" s="70">
        <v>0</v>
      </c>
      <c r="L14" s="65">
        <v>0</v>
      </c>
      <c r="M14" s="65">
        <v>0</v>
      </c>
      <c r="N14" s="65">
        <v>0</v>
      </c>
      <c r="O14" s="65">
        <v>0</v>
      </c>
      <c r="P14" s="65">
        <v>0</v>
      </c>
      <c r="Q14" s="65">
        <v>0</v>
      </c>
      <c r="R14" s="71">
        <f t="shared" si="1"/>
        <v>0</v>
      </c>
    </row>
    <row r="15" spans="1:18" ht="30" customHeight="1" x14ac:dyDescent="0.3">
      <c r="A15" s="5" t="s">
        <v>35</v>
      </c>
      <c r="B15" s="64" t="s">
        <v>36</v>
      </c>
      <c r="C15" s="65">
        <v>0</v>
      </c>
      <c r="D15" s="65">
        <v>1</v>
      </c>
      <c r="E15" s="65">
        <v>0</v>
      </c>
      <c r="F15" s="65">
        <v>0</v>
      </c>
      <c r="G15" s="65">
        <v>2</v>
      </c>
      <c r="H15" s="65">
        <v>1</v>
      </c>
      <c r="I15" s="65">
        <v>0</v>
      </c>
      <c r="J15" s="66">
        <f t="shared" si="0"/>
        <v>4</v>
      </c>
      <c r="K15" s="70">
        <v>0</v>
      </c>
      <c r="L15" s="65">
        <v>0</v>
      </c>
      <c r="M15" s="65">
        <v>0</v>
      </c>
      <c r="N15" s="65">
        <v>0</v>
      </c>
      <c r="O15" s="65">
        <v>0</v>
      </c>
      <c r="P15" s="65">
        <v>0</v>
      </c>
      <c r="Q15" s="65">
        <v>0</v>
      </c>
      <c r="R15" s="71">
        <f t="shared" si="1"/>
        <v>0</v>
      </c>
    </row>
    <row r="16" spans="1:18" ht="30" customHeight="1" x14ac:dyDescent="0.3">
      <c r="A16" s="5" t="s">
        <v>37</v>
      </c>
      <c r="B16" s="64" t="s">
        <v>38</v>
      </c>
      <c r="C16" s="65">
        <v>0</v>
      </c>
      <c r="D16" s="65">
        <v>0</v>
      </c>
      <c r="E16" s="65">
        <v>0</v>
      </c>
      <c r="F16" s="65">
        <v>0</v>
      </c>
      <c r="G16" s="65">
        <v>0</v>
      </c>
      <c r="H16" s="65">
        <v>0</v>
      </c>
      <c r="I16" s="65">
        <v>0</v>
      </c>
      <c r="J16" s="66">
        <f t="shared" si="0"/>
        <v>0</v>
      </c>
      <c r="K16" s="70">
        <v>0</v>
      </c>
      <c r="L16" s="65">
        <v>0</v>
      </c>
      <c r="M16" s="65">
        <v>0</v>
      </c>
      <c r="N16" s="65">
        <v>0</v>
      </c>
      <c r="O16" s="65">
        <v>0</v>
      </c>
      <c r="P16" s="65">
        <v>0</v>
      </c>
      <c r="Q16" s="65">
        <v>0</v>
      </c>
      <c r="R16" s="71">
        <f t="shared" si="1"/>
        <v>0</v>
      </c>
    </row>
    <row r="17" spans="1:18" ht="30" customHeight="1" x14ac:dyDescent="0.3">
      <c r="A17" s="5" t="s">
        <v>39</v>
      </c>
      <c r="B17" s="64" t="s">
        <v>40</v>
      </c>
      <c r="C17" s="65">
        <v>0</v>
      </c>
      <c r="D17" s="65">
        <v>0</v>
      </c>
      <c r="E17" s="65">
        <v>0</v>
      </c>
      <c r="F17" s="65">
        <v>0</v>
      </c>
      <c r="G17" s="65">
        <v>0</v>
      </c>
      <c r="H17" s="65">
        <v>0</v>
      </c>
      <c r="I17" s="65">
        <v>0</v>
      </c>
      <c r="J17" s="66">
        <f t="shared" si="0"/>
        <v>0</v>
      </c>
      <c r="K17" s="70">
        <v>0</v>
      </c>
      <c r="L17" s="65">
        <v>0</v>
      </c>
      <c r="M17" s="65">
        <v>0</v>
      </c>
      <c r="N17" s="65">
        <v>0</v>
      </c>
      <c r="O17" s="65">
        <v>0</v>
      </c>
      <c r="P17" s="65">
        <v>0</v>
      </c>
      <c r="Q17" s="65">
        <v>0</v>
      </c>
      <c r="R17" s="71">
        <f t="shared" si="1"/>
        <v>0</v>
      </c>
    </row>
    <row r="18" spans="1:18" ht="30" customHeight="1" x14ac:dyDescent="0.3">
      <c r="A18" s="5" t="s">
        <v>41</v>
      </c>
      <c r="B18" s="64" t="s">
        <v>42</v>
      </c>
      <c r="C18" s="65">
        <v>0</v>
      </c>
      <c r="D18" s="65">
        <v>0</v>
      </c>
      <c r="E18" s="65">
        <v>0</v>
      </c>
      <c r="F18" s="65">
        <v>0</v>
      </c>
      <c r="G18" s="65">
        <v>0</v>
      </c>
      <c r="H18" s="65">
        <v>0</v>
      </c>
      <c r="I18" s="65">
        <v>0</v>
      </c>
      <c r="J18" s="66">
        <f t="shared" si="0"/>
        <v>0</v>
      </c>
      <c r="K18" s="70">
        <v>0</v>
      </c>
      <c r="L18" s="65">
        <v>0</v>
      </c>
      <c r="M18" s="65">
        <v>0</v>
      </c>
      <c r="N18" s="65">
        <v>0</v>
      </c>
      <c r="O18" s="65">
        <v>0</v>
      </c>
      <c r="P18" s="65">
        <v>0</v>
      </c>
      <c r="Q18" s="65">
        <v>0</v>
      </c>
      <c r="R18" s="71">
        <f t="shared" si="1"/>
        <v>0</v>
      </c>
    </row>
    <row r="19" spans="1:18" ht="30" customHeight="1" x14ac:dyDescent="0.3">
      <c r="A19" s="5" t="s">
        <v>43</v>
      </c>
      <c r="B19" s="64" t="s">
        <v>44</v>
      </c>
      <c r="C19" s="65">
        <v>0</v>
      </c>
      <c r="D19" s="65">
        <v>0</v>
      </c>
      <c r="E19" s="65">
        <v>0</v>
      </c>
      <c r="F19" s="65">
        <v>0</v>
      </c>
      <c r="G19" s="65">
        <v>0</v>
      </c>
      <c r="H19" s="65">
        <v>0</v>
      </c>
      <c r="I19" s="65">
        <v>0</v>
      </c>
      <c r="J19" s="66">
        <f t="shared" si="0"/>
        <v>0</v>
      </c>
      <c r="K19" s="70">
        <v>0</v>
      </c>
      <c r="L19" s="65">
        <v>0</v>
      </c>
      <c r="M19" s="65">
        <v>0</v>
      </c>
      <c r="N19" s="65">
        <v>0</v>
      </c>
      <c r="O19" s="65">
        <v>0</v>
      </c>
      <c r="P19" s="65">
        <v>0</v>
      </c>
      <c r="Q19" s="65">
        <v>0</v>
      </c>
      <c r="R19" s="71">
        <f t="shared" si="1"/>
        <v>0</v>
      </c>
    </row>
    <row r="20" spans="1:18" ht="30" customHeight="1" x14ac:dyDescent="0.3">
      <c r="A20" s="5" t="s">
        <v>45</v>
      </c>
      <c r="B20" s="64" t="s">
        <v>46</v>
      </c>
      <c r="C20" s="65">
        <v>0</v>
      </c>
      <c r="D20" s="65">
        <v>0</v>
      </c>
      <c r="E20" s="65">
        <v>0</v>
      </c>
      <c r="F20" s="65">
        <v>0</v>
      </c>
      <c r="G20" s="65">
        <v>0</v>
      </c>
      <c r="H20" s="65">
        <v>0</v>
      </c>
      <c r="I20" s="65">
        <v>0</v>
      </c>
      <c r="J20" s="66">
        <f t="shared" si="0"/>
        <v>0</v>
      </c>
      <c r="K20" s="70">
        <v>0</v>
      </c>
      <c r="L20" s="65">
        <v>0</v>
      </c>
      <c r="M20" s="65">
        <v>0</v>
      </c>
      <c r="N20" s="65">
        <v>0</v>
      </c>
      <c r="O20" s="65">
        <v>0</v>
      </c>
      <c r="P20" s="65">
        <v>0</v>
      </c>
      <c r="Q20" s="65">
        <v>0</v>
      </c>
      <c r="R20" s="71">
        <f t="shared" si="1"/>
        <v>0</v>
      </c>
    </row>
    <row r="21" spans="1:18" ht="30" customHeight="1" x14ac:dyDescent="0.3">
      <c r="A21" s="5" t="s">
        <v>47</v>
      </c>
      <c r="B21" s="64" t="s">
        <v>48</v>
      </c>
      <c r="C21" s="65">
        <v>0</v>
      </c>
      <c r="D21" s="65">
        <v>0</v>
      </c>
      <c r="E21" s="65">
        <v>4</v>
      </c>
      <c r="F21" s="65">
        <v>12</v>
      </c>
      <c r="G21" s="65">
        <v>11</v>
      </c>
      <c r="H21" s="65">
        <v>6</v>
      </c>
      <c r="I21" s="65">
        <v>1</v>
      </c>
      <c r="J21" s="66">
        <f t="shared" si="0"/>
        <v>34</v>
      </c>
      <c r="K21" s="70">
        <v>0</v>
      </c>
      <c r="L21" s="65">
        <v>1</v>
      </c>
      <c r="M21" s="65">
        <v>2</v>
      </c>
      <c r="N21" s="65">
        <v>4</v>
      </c>
      <c r="O21" s="65">
        <v>7</v>
      </c>
      <c r="P21" s="65">
        <v>2</v>
      </c>
      <c r="Q21" s="65">
        <v>0</v>
      </c>
      <c r="R21" s="71">
        <f t="shared" si="1"/>
        <v>16</v>
      </c>
    </row>
    <row r="22" spans="1:18" ht="30" customHeight="1" x14ac:dyDescent="0.3">
      <c r="A22" s="5" t="s">
        <v>49</v>
      </c>
      <c r="B22" s="64" t="s">
        <v>50</v>
      </c>
      <c r="C22" s="65">
        <v>0</v>
      </c>
      <c r="D22" s="65">
        <v>0</v>
      </c>
      <c r="E22" s="65">
        <v>0</v>
      </c>
      <c r="F22" s="65">
        <v>0</v>
      </c>
      <c r="G22" s="65">
        <v>0</v>
      </c>
      <c r="H22" s="65">
        <v>0</v>
      </c>
      <c r="I22" s="65">
        <v>0</v>
      </c>
      <c r="J22" s="66">
        <f t="shared" si="0"/>
        <v>0</v>
      </c>
      <c r="K22" s="70">
        <v>0</v>
      </c>
      <c r="L22" s="65">
        <v>0</v>
      </c>
      <c r="M22" s="65">
        <v>1</v>
      </c>
      <c r="N22" s="65">
        <v>0</v>
      </c>
      <c r="O22" s="65">
        <v>0</v>
      </c>
      <c r="P22" s="65">
        <v>0</v>
      </c>
      <c r="Q22" s="65">
        <v>0</v>
      </c>
      <c r="R22" s="71">
        <f>SUM(K22:Q22)</f>
        <v>1</v>
      </c>
    </row>
    <row r="23" spans="1:18" ht="30" customHeight="1" x14ac:dyDescent="0.3">
      <c r="A23" s="5" t="s">
        <v>51</v>
      </c>
      <c r="B23" s="64" t="s">
        <v>52</v>
      </c>
      <c r="C23" s="65">
        <v>0</v>
      </c>
      <c r="D23" s="65">
        <v>0</v>
      </c>
      <c r="E23" s="65">
        <v>0</v>
      </c>
      <c r="F23" s="65">
        <v>0</v>
      </c>
      <c r="G23" s="65">
        <v>0</v>
      </c>
      <c r="H23" s="65">
        <v>0</v>
      </c>
      <c r="I23" s="65">
        <v>0</v>
      </c>
      <c r="J23" s="66">
        <f t="shared" si="0"/>
        <v>0</v>
      </c>
      <c r="K23" s="70">
        <v>0</v>
      </c>
      <c r="L23" s="65">
        <v>0</v>
      </c>
      <c r="M23" s="65">
        <v>0</v>
      </c>
      <c r="N23" s="65">
        <v>0</v>
      </c>
      <c r="O23" s="65">
        <v>0</v>
      </c>
      <c r="P23" s="65">
        <v>0</v>
      </c>
      <c r="Q23" s="65">
        <v>0</v>
      </c>
      <c r="R23" s="71">
        <f t="shared" ref="R23:R25" si="2">SUM(K23:Q23)</f>
        <v>0</v>
      </c>
    </row>
    <row r="24" spans="1:18" ht="30" customHeight="1" x14ac:dyDescent="0.3">
      <c r="A24" s="5" t="s">
        <v>53</v>
      </c>
      <c r="B24" s="64" t="s">
        <v>54</v>
      </c>
      <c r="C24" s="65">
        <v>0</v>
      </c>
      <c r="D24" s="65">
        <v>0</v>
      </c>
      <c r="E24" s="65">
        <v>0</v>
      </c>
      <c r="F24" s="65">
        <v>0</v>
      </c>
      <c r="G24" s="65">
        <v>0</v>
      </c>
      <c r="H24" s="65">
        <v>0</v>
      </c>
      <c r="I24" s="65">
        <v>0</v>
      </c>
      <c r="J24" s="66">
        <f t="shared" si="0"/>
        <v>0</v>
      </c>
      <c r="K24" s="70">
        <v>0</v>
      </c>
      <c r="L24" s="65">
        <v>0</v>
      </c>
      <c r="M24" s="65">
        <v>0</v>
      </c>
      <c r="N24" s="65">
        <v>0</v>
      </c>
      <c r="O24" s="65">
        <v>0</v>
      </c>
      <c r="P24" s="65">
        <v>0</v>
      </c>
      <c r="Q24" s="65">
        <v>0</v>
      </c>
      <c r="R24" s="71">
        <f t="shared" si="2"/>
        <v>0</v>
      </c>
    </row>
    <row r="25" spans="1:18" ht="30" customHeight="1" x14ac:dyDescent="0.3">
      <c r="A25" s="5" t="s">
        <v>55</v>
      </c>
      <c r="B25" s="64" t="s">
        <v>56</v>
      </c>
      <c r="C25" s="65">
        <v>0</v>
      </c>
      <c r="D25" s="65">
        <v>0</v>
      </c>
      <c r="E25" s="65">
        <v>0</v>
      </c>
      <c r="F25" s="65">
        <v>0</v>
      </c>
      <c r="G25" s="65">
        <v>0</v>
      </c>
      <c r="H25" s="183">
        <v>0</v>
      </c>
      <c r="I25" s="65">
        <v>0</v>
      </c>
      <c r="J25" s="66">
        <f t="shared" si="0"/>
        <v>0</v>
      </c>
      <c r="K25" s="70">
        <v>0</v>
      </c>
      <c r="L25" s="65">
        <v>0</v>
      </c>
      <c r="M25" s="65">
        <v>0</v>
      </c>
      <c r="N25" s="65">
        <v>0</v>
      </c>
      <c r="O25" s="65">
        <v>0</v>
      </c>
      <c r="P25" s="65">
        <v>0</v>
      </c>
      <c r="Q25" s="65">
        <v>0</v>
      </c>
      <c r="R25" s="71">
        <f t="shared" si="2"/>
        <v>0</v>
      </c>
    </row>
    <row r="26" spans="1:18" ht="30" customHeight="1" x14ac:dyDescent="0.2">
      <c r="A26" s="43" t="s">
        <v>57</v>
      </c>
      <c r="B26" s="44"/>
      <c r="C26" s="44"/>
      <c r="D26" s="44"/>
      <c r="E26" s="44"/>
      <c r="F26" s="44"/>
      <c r="G26" s="44"/>
      <c r="H26" s="44"/>
      <c r="I26" s="44"/>
      <c r="J26" s="44"/>
      <c r="K26" s="43"/>
      <c r="L26" s="44"/>
      <c r="M26" s="44"/>
      <c r="N26" s="44"/>
      <c r="O26" s="44"/>
      <c r="P26" s="44"/>
      <c r="Q26" s="44"/>
      <c r="R26" s="45"/>
    </row>
    <row r="27" spans="1:18" ht="30" customHeight="1" x14ac:dyDescent="0.2">
      <c r="A27" s="46" t="s">
        <v>58</v>
      </c>
      <c r="B27" s="47"/>
      <c r="C27" s="47"/>
      <c r="D27" s="47"/>
      <c r="E27" s="47"/>
      <c r="F27" s="47"/>
      <c r="G27" s="47"/>
      <c r="H27" s="47"/>
      <c r="I27" s="47"/>
      <c r="J27" s="47"/>
      <c r="K27" s="46"/>
      <c r="L27" s="47"/>
      <c r="M27" s="47"/>
      <c r="N27" s="47"/>
      <c r="O27" s="47"/>
      <c r="P27" s="47"/>
      <c r="Q27" s="47"/>
      <c r="R27" s="48"/>
    </row>
    <row r="28" spans="1:18" ht="30" customHeight="1" x14ac:dyDescent="0.3">
      <c r="A28" s="75" t="s">
        <v>59</v>
      </c>
      <c r="B28" s="76" t="s">
        <v>60</v>
      </c>
      <c r="C28" s="82">
        <v>0</v>
      </c>
      <c r="D28" s="82">
        <v>0</v>
      </c>
      <c r="E28" s="82">
        <v>0.44413323321897924</v>
      </c>
      <c r="F28" s="82">
        <v>0</v>
      </c>
      <c r="G28" s="82">
        <v>1.0356432865721368</v>
      </c>
      <c r="H28" s="82">
        <v>0.95778664885062681</v>
      </c>
      <c r="I28" s="82">
        <v>1.3699526933573132</v>
      </c>
      <c r="J28" s="83">
        <v>3.8075158619990566</v>
      </c>
      <c r="K28" s="86">
        <v>0</v>
      </c>
      <c r="L28" s="82">
        <v>0.27884966770022046</v>
      </c>
      <c r="M28" s="82">
        <v>0</v>
      </c>
      <c r="N28" s="82">
        <v>0.32993364315204754</v>
      </c>
      <c r="O28" s="82">
        <v>0</v>
      </c>
      <c r="P28" s="82">
        <v>0.58212719019147219</v>
      </c>
      <c r="Q28" s="82">
        <v>0.72743424894904007</v>
      </c>
      <c r="R28" s="85">
        <v>1.9183447499927802</v>
      </c>
    </row>
    <row r="29" spans="1:18" ht="30" customHeight="1" x14ac:dyDescent="0.2">
      <c r="A29" s="46" t="s">
        <v>61</v>
      </c>
      <c r="B29" s="47"/>
      <c r="C29" s="47"/>
      <c r="D29" s="47"/>
      <c r="E29" s="47"/>
      <c r="F29" s="47"/>
      <c r="G29" s="47"/>
      <c r="H29" s="47"/>
      <c r="I29" s="47"/>
      <c r="J29" s="47"/>
      <c r="K29" s="46"/>
      <c r="L29" s="47"/>
      <c r="M29" s="47"/>
      <c r="N29" s="47"/>
      <c r="O29" s="47"/>
      <c r="P29" s="47"/>
      <c r="Q29" s="47"/>
      <c r="R29" s="48"/>
    </row>
    <row r="30" spans="1:18" ht="30" customHeight="1" x14ac:dyDescent="0.3">
      <c r="A30" s="75" t="s">
        <v>62</v>
      </c>
      <c r="B30" s="76" t="s">
        <v>63</v>
      </c>
      <c r="C30" s="82">
        <v>0</v>
      </c>
      <c r="D30" s="82">
        <v>0.58441346928070559</v>
      </c>
      <c r="E30" s="82">
        <v>1.0609786234052321</v>
      </c>
      <c r="F30" s="82">
        <v>11.285007710147275</v>
      </c>
      <c r="G30" s="82">
        <v>29.42936566656596</v>
      </c>
      <c r="H30" s="82">
        <v>43.519317756189466</v>
      </c>
      <c r="I30" s="82">
        <v>24.351591042361022</v>
      </c>
      <c r="J30" s="83">
        <v>110.23067426794965</v>
      </c>
      <c r="K30" s="86">
        <v>0</v>
      </c>
      <c r="L30" s="82">
        <v>0</v>
      </c>
      <c r="M30" s="82">
        <v>0.34173969095744178</v>
      </c>
      <c r="N30" s="82">
        <v>5.6066261487053071</v>
      </c>
      <c r="O30" s="82">
        <v>5.0002243388253964</v>
      </c>
      <c r="P30" s="82">
        <v>11.02458216442689</v>
      </c>
      <c r="Q30" s="82">
        <v>9.2210224516705281</v>
      </c>
      <c r="R30" s="85">
        <v>31.194194794585563</v>
      </c>
    </row>
    <row r="31" spans="1:18" ht="30" customHeight="1" x14ac:dyDescent="0.3">
      <c r="A31" s="75" t="s">
        <v>64</v>
      </c>
      <c r="B31" s="76" t="s">
        <v>65</v>
      </c>
      <c r="C31" s="82">
        <v>0</v>
      </c>
      <c r="D31" s="82">
        <v>0.59350425523331218</v>
      </c>
      <c r="E31" s="82">
        <v>2.2006898526255405</v>
      </c>
      <c r="F31" s="82">
        <v>23.114569425124827</v>
      </c>
      <c r="G31" s="82">
        <v>66.350785749095806</v>
      </c>
      <c r="H31" s="82">
        <v>102.19009626421071</v>
      </c>
      <c r="I31" s="82">
        <v>101.71689492462072</v>
      </c>
      <c r="J31" s="83">
        <v>296.16654047091089</v>
      </c>
      <c r="K31" s="86">
        <v>0</v>
      </c>
      <c r="L31" s="82">
        <v>0</v>
      </c>
      <c r="M31" s="82">
        <v>0.39380539600075309</v>
      </c>
      <c r="N31" s="82">
        <v>3.9995740284776824</v>
      </c>
      <c r="O31" s="82">
        <v>15.450214795694803</v>
      </c>
      <c r="P31" s="82">
        <v>24.580356553223861</v>
      </c>
      <c r="Q31" s="82">
        <v>38.456720964289524</v>
      </c>
      <c r="R31" s="85">
        <v>82.880671737686612</v>
      </c>
    </row>
    <row r="32" spans="1:18" ht="30" customHeight="1" x14ac:dyDescent="0.3">
      <c r="A32" s="75" t="s">
        <v>66</v>
      </c>
      <c r="B32" s="76" t="s">
        <v>67</v>
      </c>
      <c r="C32" s="82">
        <v>0</v>
      </c>
      <c r="D32" s="82">
        <v>1.1757667366103246</v>
      </c>
      <c r="E32" s="82">
        <v>1.6515012426647235</v>
      </c>
      <c r="F32" s="82">
        <v>5.1335569508901928</v>
      </c>
      <c r="G32" s="82">
        <v>23.492758023278782</v>
      </c>
      <c r="H32" s="82">
        <v>49.220372709464812</v>
      </c>
      <c r="I32" s="82">
        <v>83.437262401270928</v>
      </c>
      <c r="J32" s="83">
        <v>164.11121806417975</v>
      </c>
      <c r="K32" s="86">
        <v>0</v>
      </c>
      <c r="L32" s="82">
        <v>7.5170356725416554E-2</v>
      </c>
      <c r="M32" s="82">
        <v>0.37889047852195679</v>
      </c>
      <c r="N32" s="82">
        <v>2.8360078709307057</v>
      </c>
      <c r="O32" s="82">
        <v>5.9052137705106391</v>
      </c>
      <c r="P32" s="82">
        <v>9.3600473190631952</v>
      </c>
      <c r="Q32" s="82">
        <v>12.943055572058562</v>
      </c>
      <c r="R32" s="85">
        <v>31.498385367810474</v>
      </c>
    </row>
    <row r="33" spans="1:18" ht="30" customHeight="1" x14ac:dyDescent="0.3">
      <c r="A33" s="75" t="s">
        <v>68</v>
      </c>
      <c r="B33" s="76" t="s">
        <v>69</v>
      </c>
      <c r="C33" s="82">
        <v>0</v>
      </c>
      <c r="D33" s="82">
        <v>0.95764656660321246</v>
      </c>
      <c r="E33" s="82">
        <v>1.1874165063485471</v>
      </c>
      <c r="F33" s="82">
        <v>12.512611913258439</v>
      </c>
      <c r="G33" s="82">
        <v>25.574281133959946</v>
      </c>
      <c r="H33" s="82">
        <v>53.811796400022807</v>
      </c>
      <c r="I33" s="82">
        <v>45.625628052992411</v>
      </c>
      <c r="J33" s="83">
        <v>139.66938057318538</v>
      </c>
      <c r="K33" s="86">
        <v>0</v>
      </c>
      <c r="L33" s="82">
        <v>0</v>
      </c>
      <c r="M33" s="82">
        <v>0.21088357200915503</v>
      </c>
      <c r="N33" s="82">
        <v>2.0106872610293505</v>
      </c>
      <c r="O33" s="82">
        <v>7.3590371087730198</v>
      </c>
      <c r="P33" s="82">
        <v>15.30118050391672</v>
      </c>
      <c r="Q33" s="82">
        <v>26.047466835043721</v>
      </c>
      <c r="R33" s="85">
        <v>50.929255280771969</v>
      </c>
    </row>
    <row r="34" spans="1:18" ht="30" customHeight="1" x14ac:dyDescent="0.3">
      <c r="A34" s="75" t="s">
        <v>70</v>
      </c>
      <c r="B34" s="76" t="s">
        <v>71</v>
      </c>
      <c r="C34" s="82">
        <v>0</v>
      </c>
      <c r="D34" s="82">
        <v>0</v>
      </c>
      <c r="E34" s="82">
        <v>0</v>
      </c>
      <c r="F34" s="82">
        <v>1.4886342605583802</v>
      </c>
      <c r="G34" s="82">
        <v>9.1398178873211045</v>
      </c>
      <c r="H34" s="82">
        <v>12.20689417192408</v>
      </c>
      <c r="I34" s="82">
        <v>11.132097302695186</v>
      </c>
      <c r="J34" s="83">
        <v>33.967443622498749</v>
      </c>
      <c r="K34" s="86">
        <v>0</v>
      </c>
      <c r="L34" s="82">
        <v>0</v>
      </c>
      <c r="M34" s="82">
        <v>0</v>
      </c>
      <c r="N34" s="82">
        <v>0.75535099557832852</v>
      </c>
      <c r="O34" s="82">
        <v>1.2076078593840875</v>
      </c>
      <c r="P34" s="82">
        <v>1.5115444987796303</v>
      </c>
      <c r="Q34" s="82">
        <v>1.6154892959958842</v>
      </c>
      <c r="R34" s="85">
        <v>5.0899926497379306</v>
      </c>
    </row>
    <row r="35" spans="1:18" ht="30" customHeight="1" x14ac:dyDescent="0.3">
      <c r="A35" s="75" t="s">
        <v>72</v>
      </c>
      <c r="B35" s="76" t="s">
        <v>73</v>
      </c>
      <c r="C35" s="82" t="s">
        <v>74</v>
      </c>
      <c r="D35" s="82" t="s">
        <v>74</v>
      </c>
      <c r="E35" s="82" t="s">
        <v>74</v>
      </c>
      <c r="F35" s="82" t="s">
        <v>74</v>
      </c>
      <c r="G35" s="82" t="s">
        <v>74</v>
      </c>
      <c r="H35" s="82" t="s">
        <v>74</v>
      </c>
      <c r="I35" s="82" t="s">
        <v>74</v>
      </c>
      <c r="J35" s="82" t="s">
        <v>74</v>
      </c>
      <c r="K35" s="86">
        <v>0</v>
      </c>
      <c r="L35" s="82">
        <v>1.171052832212627</v>
      </c>
      <c r="M35" s="82">
        <v>4.3085067286701317</v>
      </c>
      <c r="N35" s="82">
        <v>21.274367875100317</v>
      </c>
      <c r="O35" s="82">
        <v>22.8920128397925</v>
      </c>
      <c r="P35" s="82">
        <v>27.164814552245716</v>
      </c>
      <c r="Q35" s="82">
        <v>25.56315875869694</v>
      </c>
      <c r="R35" s="85">
        <v>102.37391358671823</v>
      </c>
    </row>
    <row r="36" spans="1:18" ht="30" customHeight="1" x14ac:dyDescent="0.2">
      <c r="A36" s="46" t="s">
        <v>75</v>
      </c>
      <c r="B36" s="47"/>
      <c r="C36" s="47"/>
      <c r="D36" s="47"/>
      <c r="E36" s="47"/>
      <c r="F36" s="47"/>
      <c r="G36" s="47"/>
      <c r="H36" s="47"/>
      <c r="I36" s="47"/>
      <c r="J36" s="47"/>
      <c r="K36" s="46"/>
      <c r="L36" s="47"/>
      <c r="M36" s="47"/>
      <c r="N36" s="47"/>
      <c r="O36" s="47"/>
      <c r="P36" s="47"/>
      <c r="Q36" s="47"/>
      <c r="R36" s="48"/>
    </row>
    <row r="37" spans="1:18" ht="30" customHeight="1" x14ac:dyDescent="0.3">
      <c r="A37" s="75" t="s">
        <v>75</v>
      </c>
      <c r="B37" s="76" t="s">
        <v>76</v>
      </c>
      <c r="C37" s="82">
        <v>0</v>
      </c>
      <c r="D37" s="82">
        <v>0</v>
      </c>
      <c r="E37" s="82">
        <v>0</v>
      </c>
      <c r="F37" s="82">
        <v>3.3921801697145752E-2</v>
      </c>
      <c r="G37" s="82">
        <v>0.15342398621115436</v>
      </c>
      <c r="H37" s="82">
        <v>0.77536573130977415</v>
      </c>
      <c r="I37" s="82">
        <v>4.8020550558377089</v>
      </c>
      <c r="J37" s="83">
        <v>5.7647665750557833</v>
      </c>
      <c r="K37" s="86">
        <v>0</v>
      </c>
      <c r="L37" s="82">
        <v>0</v>
      </c>
      <c r="M37" s="82">
        <v>0</v>
      </c>
      <c r="N37" s="82">
        <v>-0.2030188278967259</v>
      </c>
      <c r="O37" s="82">
        <v>-0.52139905143625975</v>
      </c>
      <c r="P37" s="82">
        <v>-1.3125441465011338</v>
      </c>
      <c r="Q37" s="82">
        <v>-0.60426172676307366</v>
      </c>
      <c r="R37" s="85">
        <v>-2.6412237525971936</v>
      </c>
    </row>
    <row r="38" spans="1:18" ht="30" customHeight="1" x14ac:dyDescent="0.2">
      <c r="A38" s="139" t="s">
        <v>77</v>
      </c>
      <c r="B38" s="140"/>
      <c r="C38" s="140"/>
      <c r="D38" s="140"/>
      <c r="E38" s="140"/>
      <c r="F38" s="140"/>
      <c r="G38" s="140"/>
      <c r="H38" s="140"/>
      <c r="I38" s="140"/>
      <c r="J38" s="140"/>
      <c r="K38" s="139"/>
      <c r="L38" s="140"/>
      <c r="M38" s="140"/>
      <c r="N38" s="140"/>
      <c r="O38" s="140"/>
      <c r="P38" s="140"/>
      <c r="Q38" s="140"/>
      <c r="R38" s="141"/>
    </row>
    <row r="39" spans="1:18" ht="30" customHeight="1" x14ac:dyDescent="0.3">
      <c r="A39" s="75" t="s">
        <v>143</v>
      </c>
      <c r="B39" s="76" t="s">
        <v>78</v>
      </c>
      <c r="C39" s="82">
        <v>0.34616278584186194</v>
      </c>
      <c r="D39" s="82">
        <v>1.715341263193789</v>
      </c>
      <c r="E39" s="82">
        <v>3.0068822074464463</v>
      </c>
      <c r="F39" s="82">
        <v>3.9291562213011781</v>
      </c>
      <c r="G39" s="82">
        <v>2.1121903781006348</v>
      </c>
      <c r="H39" s="82">
        <v>4.1882156095126764</v>
      </c>
      <c r="I39" s="82">
        <v>2.2507420481724099</v>
      </c>
      <c r="J39" s="83">
        <v>17.548690513568996</v>
      </c>
      <c r="K39" s="86">
        <v>0.72734761909655665</v>
      </c>
      <c r="L39" s="82">
        <v>0.67056517750396805</v>
      </c>
      <c r="M39" s="82">
        <v>0.84094936500659734</v>
      </c>
      <c r="N39" s="82">
        <v>0.82639188474622338</v>
      </c>
      <c r="O39" s="82">
        <v>2.3377523752691589</v>
      </c>
      <c r="P39" s="82">
        <v>1.8317215600801213</v>
      </c>
      <c r="Q39" s="82">
        <v>1.4569699726488365</v>
      </c>
      <c r="R39" s="85">
        <v>8.6916979543514632</v>
      </c>
    </row>
    <row r="40" spans="1:18" ht="30" customHeight="1" x14ac:dyDescent="0.2">
      <c r="A40" s="46" t="s">
        <v>79</v>
      </c>
      <c r="B40" s="47"/>
      <c r="C40" s="47"/>
      <c r="D40" s="47"/>
      <c r="E40" s="47"/>
      <c r="F40" s="47"/>
      <c r="G40" s="47"/>
      <c r="H40" s="47"/>
      <c r="I40" s="47"/>
      <c r="J40" s="47"/>
      <c r="K40" s="46"/>
      <c r="L40" s="47"/>
      <c r="M40" s="47"/>
      <c r="N40" s="47"/>
      <c r="O40" s="47"/>
      <c r="P40" s="47"/>
      <c r="Q40" s="47"/>
      <c r="R40" s="48"/>
    </row>
    <row r="41" spans="1:18" ht="30" customHeight="1" x14ac:dyDescent="0.3">
      <c r="A41" s="75" t="s">
        <v>80</v>
      </c>
      <c r="B41" s="76" t="s">
        <v>81</v>
      </c>
      <c r="C41" s="82">
        <v>0</v>
      </c>
      <c r="D41" s="82">
        <v>0.28954428638163399</v>
      </c>
      <c r="E41" s="82">
        <v>0.46704321466618187</v>
      </c>
      <c r="F41" s="82">
        <v>2.6739674801357416</v>
      </c>
      <c r="G41" s="82">
        <v>8.4238396590907492</v>
      </c>
      <c r="H41" s="82">
        <v>15.489107981627695</v>
      </c>
      <c r="I41" s="82">
        <v>21.623836525018383</v>
      </c>
      <c r="J41" s="83">
        <v>48.967339146920388</v>
      </c>
      <c r="K41" s="86">
        <v>0</v>
      </c>
      <c r="L41" s="82">
        <v>0</v>
      </c>
      <c r="M41" s="82">
        <v>0.16691230367207097</v>
      </c>
      <c r="N41" s="82">
        <v>0.35210934754122947</v>
      </c>
      <c r="O41" s="82">
        <v>1.5170030695530763</v>
      </c>
      <c r="P41" s="82">
        <v>2.7042635517087206</v>
      </c>
      <c r="Q41" s="82">
        <v>4.0428227936841168</v>
      </c>
      <c r="R41" s="85">
        <v>8.7831110661592149</v>
      </c>
    </row>
    <row r="42" spans="1:18" ht="30" customHeight="1" x14ac:dyDescent="0.3">
      <c r="A42" s="5" t="s">
        <v>179</v>
      </c>
      <c r="B42" s="76" t="s">
        <v>83</v>
      </c>
      <c r="C42" s="82">
        <v>0</v>
      </c>
      <c r="D42" s="82">
        <v>-0.16138710043623078</v>
      </c>
      <c r="E42" s="82">
        <v>0.34909004321096576</v>
      </c>
      <c r="F42" s="82">
        <v>1.9158726569971217E-2</v>
      </c>
      <c r="G42" s="82">
        <v>-3.8565942456682261</v>
      </c>
      <c r="H42" s="82">
        <v>3.490453527262749</v>
      </c>
      <c r="I42" s="82">
        <v>55.579877444870633</v>
      </c>
      <c r="J42" s="83">
        <v>55.420598395809861</v>
      </c>
      <c r="K42" s="86">
        <v>0</v>
      </c>
      <c r="L42" s="82">
        <v>1.5558319934285039E-2</v>
      </c>
      <c r="M42" s="82">
        <v>0.3975733976136353</v>
      </c>
      <c r="N42" s="82">
        <v>0.75233677671774568</v>
      </c>
      <c r="O42" s="82">
        <v>3.1114090345844976</v>
      </c>
      <c r="P42" s="82">
        <v>15.171913424305826</v>
      </c>
      <c r="Q42" s="82">
        <v>106.34357573485519</v>
      </c>
      <c r="R42" s="85">
        <v>125.79236668801119</v>
      </c>
    </row>
    <row r="43" spans="1:18" ht="30" customHeight="1" x14ac:dyDescent="0.3">
      <c r="A43" s="75" t="s">
        <v>84</v>
      </c>
      <c r="B43" s="76" t="s">
        <v>85</v>
      </c>
      <c r="C43" s="82">
        <v>0</v>
      </c>
      <c r="D43" s="82">
        <v>0</v>
      </c>
      <c r="E43" s="82">
        <v>0</v>
      </c>
      <c r="F43" s="82">
        <v>0.37304404027833388</v>
      </c>
      <c r="G43" s="82">
        <v>0.97853390066770507</v>
      </c>
      <c r="H43" s="82">
        <v>6.4328126209364722</v>
      </c>
      <c r="I43" s="82">
        <v>26.813762214998111</v>
      </c>
      <c r="J43" s="83">
        <v>34.598152776880625</v>
      </c>
      <c r="K43" s="86">
        <v>0</v>
      </c>
      <c r="L43" s="82">
        <v>0</v>
      </c>
      <c r="M43" s="82">
        <v>0</v>
      </c>
      <c r="N43" s="82">
        <v>0.11138870079023913</v>
      </c>
      <c r="O43" s="82">
        <v>0.41698302471138532</v>
      </c>
      <c r="P43" s="82">
        <v>2.5368714233476823</v>
      </c>
      <c r="Q43" s="82">
        <v>14.648746957586159</v>
      </c>
      <c r="R43" s="85">
        <v>17.713990106435467</v>
      </c>
    </row>
    <row r="44" spans="1:18" ht="30" customHeight="1" x14ac:dyDescent="0.3">
      <c r="A44" s="75" t="s">
        <v>180</v>
      </c>
      <c r="B44" s="76" t="s">
        <v>87</v>
      </c>
      <c r="C44" s="82">
        <v>0.1843754705582476</v>
      </c>
      <c r="D44" s="82">
        <v>0.56526339907700307</v>
      </c>
      <c r="E44" s="82">
        <v>2.8177836822350839</v>
      </c>
      <c r="F44" s="82">
        <v>6.4254483693059568</v>
      </c>
      <c r="G44" s="82">
        <v>12.289749650187103</v>
      </c>
      <c r="H44" s="82">
        <v>17.785499963214608</v>
      </c>
      <c r="I44" s="82">
        <v>34.532654509418556</v>
      </c>
      <c r="J44" s="83">
        <v>74.600775043996549</v>
      </c>
      <c r="K44" s="86">
        <v>0.29364588722331386</v>
      </c>
      <c r="L44" s="82">
        <v>0.42078069258164125</v>
      </c>
      <c r="M44" s="82">
        <v>3.3854191644293392</v>
      </c>
      <c r="N44" s="82">
        <v>6.6256692301946529</v>
      </c>
      <c r="O44" s="82">
        <v>11.920461592757823</v>
      </c>
      <c r="P44" s="82">
        <v>21.694098736150341</v>
      </c>
      <c r="Q44" s="82">
        <v>37.607978670736934</v>
      </c>
      <c r="R44" s="85">
        <v>81.948053974074043</v>
      </c>
    </row>
    <row r="45" spans="1:18" ht="30" customHeight="1" x14ac:dyDescent="0.3">
      <c r="A45" s="7" t="s">
        <v>191</v>
      </c>
      <c r="B45" s="76" t="s">
        <v>90</v>
      </c>
      <c r="C45" s="82">
        <v>0</v>
      </c>
      <c r="D45" s="82">
        <v>0.12147338438280322</v>
      </c>
      <c r="E45" s="82">
        <v>0.12808771296769486</v>
      </c>
      <c r="F45" s="82">
        <v>0.75790790639903716</v>
      </c>
      <c r="G45" s="82">
        <v>3.0074471032861183</v>
      </c>
      <c r="H45" s="82">
        <v>10.858715086130616</v>
      </c>
      <c r="I45" s="82">
        <v>43.805410424506263</v>
      </c>
      <c r="J45" s="83">
        <v>58.679041617672532</v>
      </c>
      <c r="K45" s="86">
        <v>0.10831451114648238</v>
      </c>
      <c r="L45" s="82">
        <v>0</v>
      </c>
      <c r="M45" s="82">
        <v>9.5635575577467977E-2</v>
      </c>
      <c r="N45" s="82">
        <v>0.9479300337957639</v>
      </c>
      <c r="O45" s="82">
        <v>1.7725504889260444</v>
      </c>
      <c r="P45" s="82">
        <v>6.5056559982875886</v>
      </c>
      <c r="Q45" s="82">
        <v>21.311193027392534</v>
      </c>
      <c r="R45" s="85">
        <v>30.741279635125881</v>
      </c>
    </row>
    <row r="46" spans="1:18" ht="30" customHeight="1" x14ac:dyDescent="0.2">
      <c r="A46" s="46" t="s">
        <v>92</v>
      </c>
      <c r="B46" s="47"/>
      <c r="C46" s="47"/>
      <c r="D46" s="47"/>
      <c r="E46" s="47"/>
      <c r="F46" s="47"/>
      <c r="G46" s="47"/>
      <c r="H46" s="47"/>
      <c r="I46" s="47"/>
      <c r="J46" s="47"/>
      <c r="K46" s="46"/>
      <c r="L46" s="47"/>
      <c r="M46" s="47"/>
      <c r="N46" s="47"/>
      <c r="O46" s="47"/>
      <c r="P46" s="47"/>
      <c r="Q46" s="47"/>
      <c r="R46" s="48"/>
    </row>
    <row r="47" spans="1:18" ht="30" customHeight="1" x14ac:dyDescent="0.3">
      <c r="A47" s="75" t="s">
        <v>93</v>
      </c>
      <c r="B47" s="76" t="s">
        <v>94</v>
      </c>
      <c r="C47" s="82">
        <v>0.11332212990812768</v>
      </c>
      <c r="D47" s="82">
        <v>0.20150860153958566</v>
      </c>
      <c r="E47" s="82">
        <v>1.5986295048401076</v>
      </c>
      <c r="F47" s="82">
        <v>2.4170964662386587</v>
      </c>
      <c r="G47" s="82">
        <v>7.0865546232760916</v>
      </c>
      <c r="H47" s="82">
        <v>17.239493400576848</v>
      </c>
      <c r="I47" s="82">
        <v>135.97514925714879</v>
      </c>
      <c r="J47" s="83">
        <v>164.6317539835282</v>
      </c>
      <c r="K47" s="86">
        <v>8.0714908731612314E-2</v>
      </c>
      <c r="L47" s="82">
        <v>0.3105053049636356</v>
      </c>
      <c r="M47" s="82">
        <v>0.71315375644409462</v>
      </c>
      <c r="N47" s="82">
        <v>2.4480701579697155</v>
      </c>
      <c r="O47" s="82">
        <v>3.9742871706399359</v>
      </c>
      <c r="P47" s="82">
        <v>14.097885669905477</v>
      </c>
      <c r="Q47" s="82">
        <v>267.37906803440279</v>
      </c>
      <c r="R47" s="85">
        <v>289.00368500305729</v>
      </c>
    </row>
    <row r="48" spans="1:18" ht="30" customHeight="1" x14ac:dyDescent="0.3">
      <c r="A48" s="142" t="s">
        <v>95</v>
      </c>
      <c r="B48" s="143"/>
      <c r="C48" s="143"/>
      <c r="D48" s="143"/>
      <c r="E48" s="143"/>
      <c r="F48" s="143"/>
      <c r="G48" s="143"/>
      <c r="H48" s="143"/>
      <c r="I48" s="143"/>
      <c r="J48" s="143"/>
      <c r="K48" s="142"/>
      <c r="L48" s="143"/>
      <c r="M48" s="143"/>
      <c r="N48" s="143"/>
      <c r="O48" s="143"/>
      <c r="P48" s="143"/>
      <c r="Q48" s="143"/>
      <c r="R48" s="144"/>
    </row>
    <row r="49" spans="1:18" ht="30" customHeight="1" x14ac:dyDescent="0.3">
      <c r="A49" s="75" t="s">
        <v>146</v>
      </c>
      <c r="B49" s="76" t="s">
        <v>97</v>
      </c>
      <c r="C49" s="82">
        <v>0</v>
      </c>
      <c r="D49" s="82">
        <v>0</v>
      </c>
      <c r="E49" s="82">
        <v>2.7398657664429091</v>
      </c>
      <c r="F49" s="82">
        <v>9.3748669261279645</v>
      </c>
      <c r="G49" s="82">
        <v>9.9149687321483793</v>
      </c>
      <c r="H49" s="82">
        <v>18.181107452404593</v>
      </c>
      <c r="I49" s="82">
        <v>9.7899501850492321</v>
      </c>
      <c r="J49" s="83">
        <v>50.000759062173074</v>
      </c>
      <c r="K49" s="86">
        <v>0</v>
      </c>
      <c r="L49" s="82">
        <v>0.74748519556991222</v>
      </c>
      <c r="M49" s="82">
        <v>1.5025832783940885</v>
      </c>
      <c r="N49" s="82">
        <v>9.3315359726087124</v>
      </c>
      <c r="O49" s="82">
        <v>11.608011694689774</v>
      </c>
      <c r="P49" s="82">
        <v>15.241684161604914</v>
      </c>
      <c r="Q49" s="82">
        <v>19.374588036738938</v>
      </c>
      <c r="R49" s="85">
        <v>57.805888339606341</v>
      </c>
    </row>
    <row r="50" spans="1:18" ht="30" customHeight="1" x14ac:dyDescent="0.3">
      <c r="A50" s="7" t="s">
        <v>99</v>
      </c>
      <c r="B50" s="76" t="s">
        <v>100</v>
      </c>
      <c r="C50" s="82">
        <v>0</v>
      </c>
      <c r="D50" s="82">
        <v>0</v>
      </c>
      <c r="E50" s="82">
        <v>0</v>
      </c>
      <c r="F50" s="82">
        <v>-1.5700402220693452E-2</v>
      </c>
      <c r="G50" s="82">
        <v>-9.6286917118088899E-2</v>
      </c>
      <c r="H50" s="82">
        <v>-0.12155590394669935</v>
      </c>
      <c r="I50" s="82">
        <v>-0.17560256223939683</v>
      </c>
      <c r="J50" s="83">
        <v>-0.40914578552487857</v>
      </c>
      <c r="K50" s="86">
        <v>0</v>
      </c>
      <c r="L50" s="82">
        <v>0</v>
      </c>
      <c r="M50" s="82">
        <v>0</v>
      </c>
      <c r="N50" s="82">
        <v>-1.6294294442614359E-2</v>
      </c>
      <c r="O50" s="82">
        <v>-6.4041658874134474E-2</v>
      </c>
      <c r="P50" s="82">
        <v>-0.1061113301903104</v>
      </c>
      <c r="Q50" s="82">
        <v>-0.87886724971275809</v>
      </c>
      <c r="R50" s="85">
        <v>-1.0653145332198173</v>
      </c>
    </row>
    <row r="51" spans="1:18" ht="30" customHeight="1" x14ac:dyDescent="0.3">
      <c r="A51" s="7" t="s">
        <v>101</v>
      </c>
      <c r="B51" s="76" t="s">
        <v>102</v>
      </c>
      <c r="C51" s="82">
        <v>0</v>
      </c>
      <c r="D51" s="82">
        <v>0.49879615546422196</v>
      </c>
      <c r="E51" s="82">
        <v>1.3727368785311505</v>
      </c>
      <c r="F51" s="82">
        <v>3.4124550177341559</v>
      </c>
      <c r="G51" s="82">
        <v>10.114300530438266</v>
      </c>
      <c r="H51" s="82">
        <v>9.5609535653560105</v>
      </c>
      <c r="I51" s="82">
        <v>5.7434183423369864</v>
      </c>
      <c r="J51" s="83">
        <v>30.70266048986079</v>
      </c>
      <c r="K51" s="86">
        <v>0</v>
      </c>
      <c r="L51" s="82">
        <v>0.19537992003938587</v>
      </c>
      <c r="M51" s="82">
        <v>0.3996150740841376</v>
      </c>
      <c r="N51" s="82">
        <v>1.2011495183498029</v>
      </c>
      <c r="O51" s="82">
        <v>1.4550926533088824</v>
      </c>
      <c r="P51" s="82">
        <v>3.4059754827633095</v>
      </c>
      <c r="Q51" s="82">
        <v>4.2372218567408577</v>
      </c>
      <c r="R51" s="85">
        <v>10.894434505286377</v>
      </c>
    </row>
    <row r="52" spans="1:18" ht="30" customHeight="1" x14ac:dyDescent="0.3">
      <c r="A52" s="7" t="s">
        <v>192</v>
      </c>
      <c r="B52" s="76" t="s">
        <v>104</v>
      </c>
      <c r="C52" s="82">
        <v>0</v>
      </c>
      <c r="D52" s="82">
        <v>0</v>
      </c>
      <c r="E52" s="82">
        <v>0</v>
      </c>
      <c r="F52" s="82">
        <v>0.72114360970215108</v>
      </c>
      <c r="G52" s="82">
        <v>0</v>
      </c>
      <c r="H52" s="82">
        <v>0</v>
      </c>
      <c r="I52" s="82">
        <v>0.57587942264995484</v>
      </c>
      <c r="J52" s="83">
        <v>1.2970230323521059</v>
      </c>
      <c r="K52" s="86">
        <v>0</v>
      </c>
      <c r="L52" s="82">
        <v>0</v>
      </c>
      <c r="M52" s="82">
        <v>0</v>
      </c>
      <c r="N52" s="82">
        <v>0</v>
      </c>
      <c r="O52" s="82">
        <v>0</v>
      </c>
      <c r="P52" s="82">
        <v>0.76208420808024568</v>
      </c>
      <c r="Q52" s="82">
        <v>0</v>
      </c>
      <c r="R52" s="85">
        <v>0.76208420808024568</v>
      </c>
    </row>
    <row r="53" spans="1:18" ht="30" customHeight="1" x14ac:dyDescent="0.2">
      <c r="A53" s="46" t="s">
        <v>106</v>
      </c>
      <c r="B53" s="47"/>
      <c r="C53" s="47"/>
      <c r="D53" s="47"/>
      <c r="E53" s="47"/>
      <c r="F53" s="47"/>
      <c r="G53" s="47"/>
      <c r="H53" s="47"/>
      <c r="I53" s="47"/>
      <c r="J53" s="47"/>
      <c r="K53" s="46"/>
      <c r="L53" s="47"/>
      <c r="M53" s="47"/>
      <c r="N53" s="47"/>
      <c r="O53" s="47"/>
      <c r="P53" s="47"/>
      <c r="Q53" s="47"/>
      <c r="R53" s="48"/>
    </row>
    <row r="54" spans="1:18" ht="30" customHeight="1" x14ac:dyDescent="0.3">
      <c r="A54" s="75" t="s">
        <v>107</v>
      </c>
      <c r="B54" s="94" t="s">
        <v>108</v>
      </c>
      <c r="C54" s="82" t="s">
        <v>74</v>
      </c>
      <c r="D54" s="82" t="s">
        <v>74</v>
      </c>
      <c r="E54" s="82" t="s">
        <v>74</v>
      </c>
      <c r="F54" s="82" t="s">
        <v>74</v>
      </c>
      <c r="G54" s="82" t="s">
        <v>74</v>
      </c>
      <c r="H54" s="82" t="s">
        <v>74</v>
      </c>
      <c r="I54" s="82" t="s">
        <v>74</v>
      </c>
      <c r="J54" s="82" t="s">
        <v>74</v>
      </c>
      <c r="K54" s="86">
        <v>0</v>
      </c>
      <c r="L54" s="82">
        <v>0</v>
      </c>
      <c r="M54" s="82">
        <v>0</v>
      </c>
      <c r="N54" s="82">
        <v>0</v>
      </c>
      <c r="O54" s="82" t="s">
        <v>74</v>
      </c>
      <c r="P54" s="82" t="s">
        <v>74</v>
      </c>
      <c r="Q54" s="82" t="s">
        <v>74</v>
      </c>
      <c r="R54" s="85">
        <v>0</v>
      </c>
    </row>
    <row r="55" spans="1:18" ht="30" customHeight="1" x14ac:dyDescent="0.3">
      <c r="A55" s="75" t="s">
        <v>109</v>
      </c>
      <c r="B55" s="76" t="s">
        <v>110</v>
      </c>
      <c r="C55" s="82" t="s">
        <v>74</v>
      </c>
      <c r="D55" s="82" t="s">
        <v>74</v>
      </c>
      <c r="E55" s="82" t="s">
        <v>74</v>
      </c>
      <c r="F55" s="82" t="s">
        <v>74</v>
      </c>
      <c r="G55" s="82" t="s">
        <v>74</v>
      </c>
      <c r="H55" s="82" t="s">
        <v>74</v>
      </c>
      <c r="I55" s="82" t="s">
        <v>74</v>
      </c>
      <c r="J55" s="82" t="s">
        <v>74</v>
      </c>
      <c r="K55" s="86">
        <v>0</v>
      </c>
      <c r="L55" s="82">
        <v>0</v>
      </c>
      <c r="M55" s="82">
        <v>0</v>
      </c>
      <c r="N55" s="82">
        <v>0</v>
      </c>
      <c r="O55" s="82" t="s">
        <v>74</v>
      </c>
      <c r="P55" s="82" t="s">
        <v>74</v>
      </c>
      <c r="Q55" s="82" t="s">
        <v>74</v>
      </c>
      <c r="R55" s="85">
        <v>0</v>
      </c>
    </row>
    <row r="56" spans="1:18" ht="30" customHeight="1" x14ac:dyDescent="0.2">
      <c r="A56" s="43" t="s">
        <v>111</v>
      </c>
      <c r="B56" s="44"/>
      <c r="C56" s="44"/>
      <c r="D56" s="44"/>
      <c r="E56" s="44"/>
      <c r="F56" s="44"/>
      <c r="G56" s="44"/>
      <c r="H56" s="44"/>
      <c r="I56" s="44"/>
      <c r="J56" s="44"/>
      <c r="K56" s="43"/>
      <c r="L56" s="44"/>
      <c r="M56" s="44"/>
      <c r="N56" s="44"/>
      <c r="O56" s="44"/>
      <c r="P56" s="44"/>
      <c r="Q56" s="44"/>
      <c r="R56" s="45"/>
    </row>
    <row r="57" spans="1:18" ht="30" customHeight="1" x14ac:dyDescent="0.2">
      <c r="A57" s="46" t="s">
        <v>176</v>
      </c>
      <c r="B57" s="47"/>
      <c r="C57" s="47"/>
      <c r="D57" s="47"/>
      <c r="E57" s="47"/>
      <c r="F57" s="47"/>
      <c r="G57" s="47"/>
      <c r="H57" s="47"/>
      <c r="I57" s="47"/>
      <c r="J57" s="47"/>
      <c r="K57" s="46"/>
      <c r="L57" s="47"/>
      <c r="M57" s="47"/>
      <c r="N57" s="47"/>
      <c r="O57" s="47"/>
      <c r="P57" s="47"/>
      <c r="Q57" s="47"/>
      <c r="R57" s="48"/>
    </row>
    <row r="58" spans="1:18" ht="30" customHeight="1" x14ac:dyDescent="0.3">
      <c r="A58" s="75" t="s">
        <v>112</v>
      </c>
      <c r="B58" s="94" t="s">
        <v>113</v>
      </c>
      <c r="C58" s="82">
        <v>9.1691640000000003</v>
      </c>
      <c r="D58" s="82">
        <v>12.734950000000001</v>
      </c>
      <c r="E58" s="82">
        <v>7.6409700000000003</v>
      </c>
      <c r="F58" s="82">
        <v>10.644383372276399</v>
      </c>
      <c r="G58" s="82">
        <v>5.6770044652140799</v>
      </c>
      <c r="H58" s="82">
        <v>2.13556154906472</v>
      </c>
      <c r="I58" s="82">
        <v>1.9575980866426599</v>
      </c>
      <c r="J58" s="83">
        <v>49.959631473197859</v>
      </c>
      <c r="K58" s="86">
        <v>1.9896996284106998</v>
      </c>
      <c r="L58" s="82">
        <v>1.1938197770464201</v>
      </c>
      <c r="M58" s="82">
        <v>0.79587985136427997</v>
      </c>
      <c r="N58" s="82">
        <v>1.4642205499450198</v>
      </c>
      <c r="O58" s="82">
        <v>0.62752309283357999</v>
      </c>
      <c r="P58" s="82">
        <v>0.94231319371580002</v>
      </c>
      <c r="Q58" s="82">
        <v>0.94231319371580002</v>
      </c>
      <c r="R58" s="85">
        <v>7.9557692870315995</v>
      </c>
    </row>
    <row r="59" spans="1:18" ht="30" customHeight="1" x14ac:dyDescent="0.3">
      <c r="A59" s="75" t="s">
        <v>114</v>
      </c>
      <c r="B59" s="76" t="s">
        <v>115</v>
      </c>
      <c r="C59" s="82">
        <v>6.8079150000000004</v>
      </c>
      <c r="D59" s="82">
        <v>26.475225000000002</v>
      </c>
      <c r="E59" s="82">
        <v>35.3003</v>
      </c>
      <c r="F59" s="82">
        <v>21.8626511173821</v>
      </c>
      <c r="G59" s="82">
        <v>6.0854802079311003</v>
      </c>
      <c r="H59" s="82">
        <v>2.01323982123664</v>
      </c>
      <c r="I59" s="82">
        <v>2.3907222877185101</v>
      </c>
      <c r="J59" s="83">
        <v>100.93553343426834</v>
      </c>
      <c r="K59" s="86">
        <v>1.2587295771293401</v>
      </c>
      <c r="L59" s="82">
        <v>7.1328009370662597</v>
      </c>
      <c r="M59" s="82">
        <v>13.006872297003179</v>
      </c>
      <c r="N59" s="82">
        <v>7.2331304414039996</v>
      </c>
      <c r="O59" s="82">
        <v>3.76725543823125</v>
      </c>
      <c r="P59" s="82">
        <v>0</v>
      </c>
      <c r="Q59" s="82">
        <v>0.11917197801468001</v>
      </c>
      <c r="R59" s="85">
        <v>32.517960668848708</v>
      </c>
    </row>
    <row r="60" spans="1:18" ht="30" customHeight="1" x14ac:dyDescent="0.3">
      <c r="A60" s="75" t="s">
        <v>116</v>
      </c>
      <c r="B60" s="76" t="s">
        <v>117</v>
      </c>
      <c r="C60" s="82">
        <v>1.0023599999999999</v>
      </c>
      <c r="D60" s="82">
        <v>0.25058999999999998</v>
      </c>
      <c r="E60" s="82">
        <v>1.5035399999999999</v>
      </c>
      <c r="F60" s="82">
        <v>3.2751124004692498</v>
      </c>
      <c r="G60" s="82">
        <v>5.4585206674487496</v>
      </c>
      <c r="H60" s="82">
        <v>4.8915440485371597</v>
      </c>
      <c r="I60" s="82">
        <v>26.90349226695438</v>
      </c>
      <c r="J60" s="83">
        <v>43.285159383409535</v>
      </c>
      <c r="K60" s="86">
        <v>0</v>
      </c>
      <c r="L60" s="82">
        <v>0.20738705097203</v>
      </c>
      <c r="M60" s="82">
        <v>0.20738705097203</v>
      </c>
      <c r="N60" s="82">
        <v>0.55223537631347996</v>
      </c>
      <c r="O60" s="82">
        <v>1.51864728486207</v>
      </c>
      <c r="P60" s="82">
        <v>0.67994046556487997</v>
      </c>
      <c r="Q60" s="82">
        <v>22.542641589112559</v>
      </c>
      <c r="R60" s="85">
        <v>25.708238817797049</v>
      </c>
    </row>
    <row r="61" spans="1:18" ht="30" customHeight="1" x14ac:dyDescent="0.3">
      <c r="A61" s="75" t="s">
        <v>118</v>
      </c>
      <c r="B61" s="76" t="s">
        <v>119</v>
      </c>
      <c r="C61" s="82">
        <v>0.251608</v>
      </c>
      <c r="D61" s="82">
        <v>0.503216</v>
      </c>
      <c r="E61" s="82">
        <v>0.251608</v>
      </c>
      <c r="F61" s="82">
        <v>0.88269268062048001</v>
      </c>
      <c r="G61" s="82">
        <v>0.44134634031024</v>
      </c>
      <c r="H61" s="82">
        <v>0.37881953982410999</v>
      </c>
      <c r="I61" s="82">
        <v>0.75763907964821997</v>
      </c>
      <c r="J61" s="83">
        <v>3.4669296404030501</v>
      </c>
      <c r="K61" s="86">
        <v>0</v>
      </c>
      <c r="L61" s="82">
        <v>0.20970496742672001</v>
      </c>
      <c r="M61" s="82">
        <v>0.20970496742672001</v>
      </c>
      <c r="N61" s="82">
        <v>0.71784073691359995</v>
      </c>
      <c r="O61" s="82">
        <v>0.43070444214816</v>
      </c>
      <c r="P61" s="82">
        <v>0.11657526208155999</v>
      </c>
      <c r="Q61" s="82">
        <v>0.34972578624467998</v>
      </c>
      <c r="R61" s="85">
        <v>2.0342561622414399</v>
      </c>
    </row>
    <row r="62" spans="1:18" ht="30" customHeight="1" x14ac:dyDescent="0.3">
      <c r="A62" s="75" t="s">
        <v>120</v>
      </c>
      <c r="B62" s="76" t="s">
        <v>121</v>
      </c>
      <c r="C62" s="82">
        <v>1.2482949999999999</v>
      </c>
      <c r="D62" s="82">
        <v>0.49931799999999998</v>
      </c>
      <c r="E62" s="82">
        <v>0.748977</v>
      </c>
      <c r="F62" s="82">
        <v>0.44715691585612</v>
      </c>
      <c r="G62" s="82">
        <v>0.67073537378418002</v>
      </c>
      <c r="H62" s="82">
        <v>0.54522094126372</v>
      </c>
      <c r="I62" s="82">
        <v>0.54522094126372</v>
      </c>
      <c r="J62" s="83">
        <v>4.7049241721677397</v>
      </c>
      <c r="K62" s="86">
        <v>0</v>
      </c>
      <c r="L62" s="82">
        <v>0.41979285407007999</v>
      </c>
      <c r="M62" s="82">
        <v>0.41979285407007999</v>
      </c>
      <c r="N62" s="82">
        <v>0.29003048290548</v>
      </c>
      <c r="O62" s="82">
        <v>0.14501524145274</v>
      </c>
      <c r="P62" s="82">
        <v>0</v>
      </c>
      <c r="Q62" s="82">
        <v>0.11912387551466</v>
      </c>
      <c r="R62" s="85">
        <v>1.3937553080130398</v>
      </c>
    </row>
    <row r="63" spans="1:18" ht="30" customHeight="1" x14ac:dyDescent="0.3">
      <c r="A63" s="75" t="s">
        <v>302</v>
      </c>
      <c r="B63" s="94" t="s">
        <v>123</v>
      </c>
      <c r="C63" s="82">
        <v>0.52</v>
      </c>
      <c r="D63" s="82">
        <v>1.3</v>
      </c>
      <c r="E63" s="82">
        <v>1.69</v>
      </c>
      <c r="F63" s="82">
        <v>2.85</v>
      </c>
      <c r="G63" s="82">
        <v>3.15</v>
      </c>
      <c r="H63" s="82">
        <v>5.07</v>
      </c>
      <c r="I63" s="82">
        <v>6.63</v>
      </c>
      <c r="J63" s="83">
        <v>21.21</v>
      </c>
      <c r="K63" s="86">
        <v>0</v>
      </c>
      <c r="L63" s="82">
        <v>0.24</v>
      </c>
      <c r="M63" s="82">
        <v>0.72</v>
      </c>
      <c r="N63" s="82">
        <v>1.82</v>
      </c>
      <c r="O63" s="82">
        <v>1.17</v>
      </c>
      <c r="P63" s="82">
        <v>2.42</v>
      </c>
      <c r="Q63" s="82">
        <v>6.71</v>
      </c>
      <c r="R63" s="85">
        <v>13.08</v>
      </c>
    </row>
    <row r="64" spans="1:18" ht="30" customHeight="1" x14ac:dyDescent="0.2">
      <c r="A64" s="46" t="s">
        <v>124</v>
      </c>
      <c r="B64" s="47"/>
      <c r="C64" s="47"/>
      <c r="D64" s="47"/>
      <c r="E64" s="47"/>
      <c r="F64" s="47"/>
      <c r="G64" s="47"/>
      <c r="H64" s="47"/>
      <c r="I64" s="47"/>
      <c r="J64" s="47"/>
      <c r="K64" s="46"/>
      <c r="L64" s="47"/>
      <c r="M64" s="47"/>
      <c r="N64" s="47"/>
      <c r="O64" s="47"/>
      <c r="P64" s="47"/>
      <c r="Q64" s="47"/>
      <c r="R64" s="48"/>
    </row>
    <row r="65" spans="1:18" ht="30" customHeight="1" x14ac:dyDescent="0.3">
      <c r="A65" s="75" t="s">
        <v>301</v>
      </c>
      <c r="B65" s="76" t="s">
        <v>126</v>
      </c>
      <c r="C65" s="82">
        <v>0.13</v>
      </c>
      <c r="D65" s="82">
        <v>1.3</v>
      </c>
      <c r="E65" s="82">
        <v>1.9500000000000002</v>
      </c>
      <c r="F65" s="82">
        <v>2.4</v>
      </c>
      <c r="G65" s="82">
        <v>2.25</v>
      </c>
      <c r="H65" s="82">
        <v>0.91</v>
      </c>
      <c r="I65" s="82">
        <v>0.39</v>
      </c>
      <c r="J65" s="83">
        <v>9.3300000000000018</v>
      </c>
      <c r="K65" s="86">
        <v>0</v>
      </c>
      <c r="L65" s="82">
        <v>0.72</v>
      </c>
      <c r="M65" s="82">
        <v>1.7999999999999998</v>
      </c>
      <c r="N65" s="82">
        <v>1.4300000000000002</v>
      </c>
      <c r="O65" s="82">
        <v>0.91</v>
      </c>
      <c r="P65" s="82">
        <v>0.66</v>
      </c>
      <c r="Q65" s="82">
        <v>0.33</v>
      </c>
      <c r="R65" s="85">
        <v>5.85</v>
      </c>
    </row>
    <row r="66" spans="1:18" ht="30" customHeight="1" x14ac:dyDescent="0.3">
      <c r="A66" s="75" t="s">
        <v>127</v>
      </c>
      <c r="B66" s="76" t="s">
        <v>128</v>
      </c>
      <c r="C66" s="82">
        <v>11.613849999999999</v>
      </c>
      <c r="D66" s="82">
        <v>19.693049999999999</v>
      </c>
      <c r="E66" s="82">
        <v>22.975225000000002</v>
      </c>
      <c r="F66" s="82">
        <v>19.806232167085259</v>
      </c>
      <c r="G66" s="82">
        <v>12.5211812550539</v>
      </c>
      <c r="H66" s="82">
        <v>4.8357110876466001</v>
      </c>
      <c r="I66" s="82">
        <v>2.9014266525879604</v>
      </c>
      <c r="J66" s="83">
        <v>94.346676162373726</v>
      </c>
      <c r="K66" s="86">
        <v>1.6803153096860799</v>
      </c>
      <c r="L66" s="82">
        <v>3.9907488605044397</v>
      </c>
      <c r="M66" s="82">
        <v>5.8811035839012797</v>
      </c>
      <c r="N66" s="82">
        <v>6.0155399360823001</v>
      </c>
      <c r="O66" s="82">
        <v>5.2443168673537999</v>
      </c>
      <c r="P66" s="82">
        <v>0.48593516581918006</v>
      </c>
      <c r="Q66" s="82">
        <v>0.55535447522192005</v>
      </c>
      <c r="R66" s="85">
        <v>23.853314198568999</v>
      </c>
    </row>
    <row r="67" spans="1:18" ht="30" customHeight="1" x14ac:dyDescent="0.3">
      <c r="A67" s="97" t="s">
        <v>129</v>
      </c>
      <c r="B67" s="98" t="s">
        <v>130</v>
      </c>
      <c r="C67" s="82">
        <v>0.78141599999999989</v>
      </c>
      <c r="D67" s="82">
        <v>1.8233039999999998</v>
      </c>
      <c r="E67" s="82">
        <v>3.1256639999999996</v>
      </c>
      <c r="F67" s="82">
        <v>0.50209653620120998</v>
      </c>
      <c r="G67" s="82">
        <v>0.83682756033535011</v>
      </c>
      <c r="H67" s="82">
        <v>0.31225598425500001</v>
      </c>
      <c r="I67" s="82">
        <v>0</v>
      </c>
      <c r="J67" s="83">
        <v>7.3815640807915583</v>
      </c>
      <c r="K67" s="86">
        <v>0.25934549944279001</v>
      </c>
      <c r="L67" s="82">
        <v>1.29672749721395</v>
      </c>
      <c r="M67" s="82">
        <v>0.77803649832837007</v>
      </c>
      <c r="N67" s="82">
        <v>0.31181125704576002</v>
      </c>
      <c r="O67" s="82">
        <v>0.15590562852288001</v>
      </c>
      <c r="P67" s="82">
        <v>0</v>
      </c>
      <c r="Q67" s="82">
        <v>0</v>
      </c>
      <c r="R67" s="85">
        <v>2.80182638055375</v>
      </c>
    </row>
    <row r="68" spans="1:18" ht="30" customHeight="1" x14ac:dyDescent="0.2">
      <c r="A68" s="43"/>
      <c r="B68" s="105" t="s">
        <v>15</v>
      </c>
      <c r="C68" s="99">
        <v>32.168468386308234</v>
      </c>
      <c r="D68" s="100">
        <v>87.121524017330358</v>
      </c>
      <c r="E68" s="100">
        <v>156.21112246860355</v>
      </c>
      <c r="F68" s="100">
        <v>338.32717161313963</v>
      </c>
      <c r="G68" s="100">
        <v>451.24187501749105</v>
      </c>
      <c r="H68" s="100">
        <v>549.87878595687573</v>
      </c>
      <c r="I68" s="100">
        <v>706.4266585998804</v>
      </c>
      <c r="J68" s="100">
        <v>2321.3756060596288</v>
      </c>
      <c r="K68" s="99">
        <v>6.3981129408668744</v>
      </c>
      <c r="L68" s="100">
        <v>30.296329411530994</v>
      </c>
      <c r="M68" s="100">
        <v>76.954444884446801</v>
      </c>
      <c r="N68" s="100">
        <v>176.02462510395807</v>
      </c>
      <c r="O68" s="100">
        <v>215.31178910251512</v>
      </c>
      <c r="P68" s="100">
        <v>239.36291560857165</v>
      </c>
      <c r="Q68" s="100">
        <v>639.16171513283905</v>
      </c>
      <c r="R68" s="129">
        <v>1383.5099321847288</v>
      </c>
    </row>
    <row r="69" spans="1:18" x14ac:dyDescent="0.2">
      <c r="J69" s="130"/>
      <c r="R69" s="130"/>
    </row>
    <row r="70" spans="1:18" ht="18.75" x14ac:dyDescent="0.3">
      <c r="A70" s="170"/>
      <c r="B70" s="132"/>
      <c r="C70" s="133"/>
      <c r="D70" s="133"/>
      <c r="E70" s="133"/>
      <c r="F70" s="133"/>
      <c r="G70" s="133"/>
      <c r="H70" s="133"/>
      <c r="I70" s="133"/>
      <c r="J70" s="147"/>
      <c r="K70" s="133"/>
      <c r="L70" s="133"/>
      <c r="M70" s="133"/>
      <c r="N70" s="133"/>
      <c r="O70" s="133"/>
      <c r="P70" s="133"/>
      <c r="Q70" s="133"/>
      <c r="R70" s="133"/>
    </row>
    <row r="71" spans="1:18" ht="21" x14ac:dyDescent="0.35">
      <c r="A71" s="196" t="s">
        <v>284</v>
      </c>
      <c r="B71" s="132"/>
      <c r="C71" s="133"/>
      <c r="D71" s="133"/>
      <c r="E71" s="133"/>
      <c r="F71" s="133"/>
      <c r="G71" s="133"/>
      <c r="H71" s="133"/>
      <c r="I71" s="133"/>
      <c r="J71" s="133"/>
      <c r="K71" s="133"/>
      <c r="L71" s="133"/>
      <c r="M71" s="133"/>
      <c r="N71" s="133"/>
      <c r="O71" s="133"/>
      <c r="P71" s="133"/>
      <c r="Q71" s="133"/>
      <c r="R71" s="133"/>
    </row>
    <row r="72" spans="1:18" ht="37.5" x14ac:dyDescent="0.3">
      <c r="A72" s="171" t="s">
        <v>193</v>
      </c>
      <c r="B72" s="184"/>
      <c r="C72" s="133"/>
      <c r="D72" s="133"/>
      <c r="E72" s="133"/>
      <c r="F72" s="133"/>
      <c r="G72" s="133"/>
      <c r="H72" s="133"/>
      <c r="I72" s="133"/>
      <c r="J72" s="133"/>
      <c r="K72" s="133"/>
      <c r="L72" s="133"/>
      <c r="M72" s="133"/>
      <c r="N72" s="133"/>
      <c r="O72" s="133"/>
      <c r="P72" s="133"/>
      <c r="Q72" s="133"/>
      <c r="R72" s="133"/>
    </row>
    <row r="73" spans="1:18" ht="64.5" customHeight="1" x14ac:dyDescent="0.3">
      <c r="A73" s="173" t="s">
        <v>194</v>
      </c>
      <c r="B73" s="132"/>
      <c r="C73" s="133"/>
      <c r="D73" s="133"/>
      <c r="E73" s="133"/>
      <c r="F73" s="133"/>
      <c r="G73" s="133"/>
      <c r="H73" s="133"/>
      <c r="I73" s="133"/>
      <c r="J73" s="133"/>
      <c r="K73" s="133"/>
      <c r="L73" s="133"/>
      <c r="M73" s="133"/>
      <c r="N73" s="133"/>
      <c r="O73" s="133"/>
      <c r="P73" s="133"/>
      <c r="Q73" s="133"/>
      <c r="R73" s="133"/>
    </row>
    <row r="74" spans="1:18" ht="82.5" customHeight="1" x14ac:dyDescent="0.3">
      <c r="A74" s="173" t="s">
        <v>288</v>
      </c>
      <c r="B74" s="132"/>
      <c r="C74" s="133"/>
      <c r="D74" s="133"/>
      <c r="E74" s="133"/>
      <c r="F74" s="133"/>
      <c r="G74" s="133"/>
      <c r="H74" s="133"/>
      <c r="I74" s="133"/>
      <c r="J74" s="133"/>
      <c r="K74" s="133"/>
      <c r="L74" s="133"/>
      <c r="M74" s="133"/>
      <c r="N74" s="133"/>
      <c r="O74" s="133"/>
      <c r="P74" s="133"/>
      <c r="Q74" s="133"/>
      <c r="R74" s="133"/>
    </row>
    <row r="75" spans="1:18" ht="45" customHeight="1" x14ac:dyDescent="0.3">
      <c r="A75" s="174" t="s">
        <v>265</v>
      </c>
      <c r="B75" s="132"/>
      <c r="C75" s="133"/>
      <c r="D75" s="133"/>
      <c r="E75" s="133"/>
      <c r="F75" s="133"/>
      <c r="G75" s="133"/>
      <c r="H75" s="133"/>
      <c r="I75" s="133"/>
      <c r="J75" s="133"/>
      <c r="K75" s="133"/>
      <c r="L75" s="133"/>
      <c r="M75" s="133"/>
      <c r="N75" s="133"/>
      <c r="O75" s="133"/>
      <c r="P75" s="133"/>
      <c r="Q75" s="133"/>
      <c r="R75" s="133"/>
    </row>
    <row r="76" spans="1:18" ht="25.5" customHeight="1" x14ac:dyDescent="0.3">
      <c r="A76" s="187" t="s">
        <v>195</v>
      </c>
      <c r="B76" s="185"/>
      <c r="C76" s="134"/>
      <c r="D76" s="134"/>
      <c r="E76" s="134"/>
      <c r="F76" s="134"/>
      <c r="G76" s="134"/>
      <c r="H76" s="134"/>
      <c r="I76" s="134"/>
      <c r="J76" s="134"/>
      <c r="K76" s="134"/>
      <c r="L76" s="134"/>
      <c r="M76" s="134"/>
      <c r="N76" s="134"/>
      <c r="O76" s="134"/>
      <c r="P76" s="134"/>
      <c r="Q76" s="134"/>
      <c r="R76" s="134"/>
    </row>
    <row r="77" spans="1:18" ht="18.75" x14ac:dyDescent="0.3">
      <c r="A77" s="172" t="s">
        <v>257</v>
      </c>
      <c r="B77" s="31"/>
      <c r="C77" s="134"/>
      <c r="D77" s="134"/>
      <c r="E77" s="134"/>
      <c r="F77" s="134"/>
      <c r="G77" s="134"/>
      <c r="H77" s="134"/>
      <c r="I77" s="134"/>
      <c r="J77" s="134"/>
      <c r="K77" s="134"/>
      <c r="L77" s="134"/>
      <c r="M77" s="134"/>
      <c r="N77" s="134"/>
      <c r="O77" s="134"/>
      <c r="P77" s="134"/>
      <c r="Q77" s="134"/>
      <c r="R77" s="134"/>
    </row>
    <row r="78" spans="1:18" ht="18.75" x14ac:dyDescent="0.3">
      <c r="A78" s="172" t="s">
        <v>258</v>
      </c>
      <c r="B78" s="31"/>
      <c r="C78" s="134"/>
      <c r="D78" s="134"/>
      <c r="E78" s="134"/>
      <c r="F78" s="134"/>
      <c r="G78" s="134"/>
      <c r="H78" s="134"/>
      <c r="I78" s="134"/>
      <c r="J78" s="134"/>
      <c r="K78" s="134"/>
      <c r="L78" s="134"/>
      <c r="M78" s="134"/>
      <c r="N78" s="134"/>
      <c r="O78" s="134"/>
      <c r="P78" s="134"/>
      <c r="Q78" s="134"/>
      <c r="R78" s="134"/>
    </row>
    <row r="79" spans="1:18" ht="18.75" x14ac:dyDescent="0.3">
      <c r="A79" s="172" t="s">
        <v>259</v>
      </c>
      <c r="B79" s="31"/>
      <c r="C79" s="134"/>
      <c r="D79" s="134"/>
      <c r="E79" s="134"/>
      <c r="F79" s="134"/>
      <c r="G79" s="134"/>
      <c r="H79" s="134"/>
      <c r="I79" s="134"/>
      <c r="J79" s="134"/>
      <c r="K79" s="134"/>
      <c r="L79" s="134"/>
      <c r="M79" s="134"/>
      <c r="N79" s="134"/>
      <c r="O79" s="134"/>
      <c r="P79" s="134"/>
      <c r="Q79" s="134"/>
      <c r="R79" s="134"/>
    </row>
    <row r="80" spans="1:18" x14ac:dyDescent="0.2">
      <c r="A80" s="176"/>
      <c r="B80" s="31"/>
      <c r="C80" s="134"/>
      <c r="D80" s="134"/>
      <c r="E80" s="134"/>
      <c r="F80" s="134"/>
      <c r="G80" s="134"/>
      <c r="H80" s="134"/>
      <c r="I80" s="134"/>
      <c r="J80" s="134"/>
      <c r="K80" s="134"/>
      <c r="L80" s="134"/>
      <c r="M80" s="134"/>
      <c r="N80" s="134"/>
      <c r="O80" s="134"/>
      <c r="P80" s="134"/>
      <c r="Q80" s="134"/>
      <c r="R80" s="134"/>
    </row>
    <row r="81" spans="1:18" ht="21" x14ac:dyDescent="0.35">
      <c r="A81" s="198" t="s">
        <v>285</v>
      </c>
      <c r="B81" s="31"/>
      <c r="C81" s="134"/>
      <c r="D81" s="134"/>
      <c r="E81" s="134"/>
      <c r="F81" s="134"/>
      <c r="G81" s="134"/>
      <c r="H81" s="134"/>
      <c r="I81" s="134"/>
      <c r="J81" s="134"/>
      <c r="K81" s="134"/>
      <c r="L81" s="134"/>
      <c r="M81" s="134"/>
      <c r="N81" s="134"/>
      <c r="O81" s="134"/>
      <c r="P81" s="134"/>
      <c r="Q81" s="134"/>
      <c r="R81" s="134"/>
    </row>
    <row r="82" spans="1:18" ht="18.75" x14ac:dyDescent="0.3">
      <c r="A82" s="195" t="s">
        <v>292</v>
      </c>
      <c r="B82" s="31"/>
      <c r="C82" s="134"/>
      <c r="D82" s="134"/>
      <c r="E82" s="134"/>
      <c r="F82" s="134"/>
      <c r="G82" s="134"/>
      <c r="H82" s="134"/>
      <c r="I82" s="134"/>
      <c r="J82" s="134"/>
      <c r="K82" s="134"/>
      <c r="L82" s="134"/>
      <c r="M82" s="134"/>
      <c r="N82" s="134"/>
      <c r="O82" s="134"/>
      <c r="P82" s="134"/>
      <c r="Q82" s="134"/>
      <c r="R82" s="134"/>
    </row>
    <row r="83" spans="1:18" ht="60.75" customHeight="1" x14ac:dyDescent="0.3">
      <c r="A83" s="193" t="s">
        <v>291</v>
      </c>
      <c r="B83" s="148"/>
      <c r="C83" s="145"/>
      <c r="D83" s="145"/>
      <c r="E83" s="145"/>
      <c r="F83" s="145"/>
      <c r="G83" s="145"/>
      <c r="H83" s="145"/>
      <c r="I83" s="145"/>
      <c r="J83" s="145"/>
      <c r="K83" s="145"/>
      <c r="L83" s="134"/>
      <c r="M83" s="134"/>
      <c r="N83" s="134"/>
      <c r="O83" s="134"/>
      <c r="P83" s="134"/>
      <c r="Q83" s="134"/>
      <c r="R83" s="134"/>
    </row>
    <row r="84" spans="1:18" ht="176.25" customHeight="1" x14ac:dyDescent="0.2">
      <c r="A84" s="194" t="s">
        <v>290</v>
      </c>
      <c r="B84" s="149"/>
      <c r="C84" s="146"/>
      <c r="D84" s="146"/>
      <c r="E84" s="146"/>
      <c r="F84" s="146"/>
      <c r="G84" s="146"/>
      <c r="H84" s="146"/>
      <c r="I84" s="146"/>
      <c r="J84" s="146"/>
      <c r="K84" s="146"/>
      <c r="L84" s="146"/>
      <c r="M84" s="146"/>
      <c r="N84" s="146"/>
      <c r="O84" s="146"/>
      <c r="P84" s="146"/>
      <c r="Q84" s="146"/>
      <c r="R84" s="146"/>
    </row>
    <row r="85" spans="1:18" ht="121.5" customHeight="1" x14ac:dyDescent="0.2">
      <c r="A85" s="199" t="s">
        <v>289</v>
      </c>
      <c r="B85" s="149"/>
      <c r="C85" s="146"/>
      <c r="D85" s="146"/>
      <c r="E85" s="146"/>
      <c r="F85" s="146"/>
      <c r="G85" s="146"/>
      <c r="H85" s="146"/>
      <c r="I85" s="146"/>
      <c r="J85" s="146"/>
      <c r="K85" s="146"/>
      <c r="L85" s="146"/>
      <c r="M85" s="146"/>
      <c r="N85" s="146"/>
      <c r="O85" s="146"/>
      <c r="P85" s="146"/>
      <c r="Q85" s="146"/>
      <c r="R85" s="146"/>
    </row>
    <row r="86" spans="1:18" ht="75.75" customHeight="1" x14ac:dyDescent="0.2">
      <c r="A86" s="201" t="s">
        <v>293</v>
      </c>
      <c r="B86" s="149"/>
      <c r="C86" s="146"/>
      <c r="D86" s="146"/>
      <c r="E86" s="146"/>
      <c r="F86" s="146"/>
      <c r="G86" s="146"/>
      <c r="H86" s="146"/>
      <c r="I86" s="146"/>
      <c r="J86" s="146"/>
      <c r="K86" s="146"/>
      <c r="L86" s="146"/>
      <c r="M86" s="146"/>
      <c r="N86" s="146"/>
      <c r="O86" s="146"/>
      <c r="P86" s="146"/>
      <c r="Q86" s="146"/>
      <c r="R86" s="146"/>
    </row>
  </sheetData>
  <sheetProtection sheet="1" objects="1" scenarios="1"/>
  <conditionalFormatting sqref="C6:R25">
    <cfRule type="cellIs" dxfId="20" priority="21" operator="equal">
      <formula>0</formula>
    </cfRule>
  </conditionalFormatting>
  <conditionalFormatting sqref="C37:R37">
    <cfRule type="cellIs" dxfId="19" priority="20" operator="between">
      <formula>-0.04</formula>
      <formula>0.49</formula>
    </cfRule>
  </conditionalFormatting>
  <conditionalFormatting sqref="C37:R37">
    <cfRule type="cellIs" dxfId="18" priority="19" operator="equal">
      <formula>0</formula>
    </cfRule>
  </conditionalFormatting>
  <conditionalFormatting sqref="C28:R28">
    <cfRule type="cellIs" dxfId="17" priority="18" operator="between">
      <formula>-0.04</formula>
      <formula>0.49</formula>
    </cfRule>
  </conditionalFormatting>
  <conditionalFormatting sqref="C28:R28">
    <cfRule type="cellIs" dxfId="16" priority="17" operator="equal">
      <formula>0</formula>
    </cfRule>
  </conditionalFormatting>
  <conditionalFormatting sqref="C30:R35">
    <cfRule type="cellIs" dxfId="15" priority="16" operator="between">
      <formula>-0.04</formula>
      <formula>0.49</formula>
    </cfRule>
  </conditionalFormatting>
  <conditionalFormatting sqref="C30:R35">
    <cfRule type="cellIs" dxfId="14" priority="15" operator="equal">
      <formula>0</formula>
    </cfRule>
  </conditionalFormatting>
  <conditionalFormatting sqref="C39:R39">
    <cfRule type="cellIs" dxfId="13" priority="14" operator="between">
      <formula>-0.04</formula>
      <formula>0.49</formula>
    </cfRule>
  </conditionalFormatting>
  <conditionalFormatting sqref="C39:R39">
    <cfRule type="cellIs" dxfId="12" priority="13" operator="equal">
      <formula>0</formula>
    </cfRule>
  </conditionalFormatting>
  <conditionalFormatting sqref="C41:R45">
    <cfRule type="cellIs" dxfId="11" priority="12" operator="between">
      <formula>-0.04</formula>
      <formula>0.49</formula>
    </cfRule>
  </conditionalFormatting>
  <conditionalFormatting sqref="C41:R45">
    <cfRule type="cellIs" dxfId="10" priority="11" operator="equal">
      <formula>0</formula>
    </cfRule>
  </conditionalFormatting>
  <conditionalFormatting sqref="C47:R47">
    <cfRule type="cellIs" dxfId="9" priority="10" operator="between">
      <formula>-0.04</formula>
      <formula>0.49</formula>
    </cfRule>
  </conditionalFormatting>
  <conditionalFormatting sqref="C47:R47">
    <cfRule type="cellIs" dxfId="8" priority="9" operator="equal">
      <formula>0</formula>
    </cfRule>
  </conditionalFormatting>
  <conditionalFormatting sqref="C49:R52">
    <cfRule type="cellIs" dxfId="7" priority="8" operator="between">
      <formula>-0.04</formula>
      <formula>0.49</formula>
    </cfRule>
  </conditionalFormatting>
  <conditionalFormatting sqref="C49:R52">
    <cfRule type="cellIs" dxfId="6" priority="7" operator="equal">
      <formula>0</formula>
    </cfRule>
  </conditionalFormatting>
  <conditionalFormatting sqref="C54:R55">
    <cfRule type="cellIs" dxfId="5" priority="6" operator="between">
      <formula>-0.04</formula>
      <formula>0.49</formula>
    </cfRule>
  </conditionalFormatting>
  <conditionalFormatting sqref="C54:R55">
    <cfRule type="cellIs" dxfId="4" priority="5" operator="equal">
      <formula>0</formula>
    </cfRule>
  </conditionalFormatting>
  <conditionalFormatting sqref="C58:R63">
    <cfRule type="cellIs" dxfId="3" priority="4" operator="between">
      <formula>-0.04</formula>
      <formula>0.49</formula>
    </cfRule>
  </conditionalFormatting>
  <conditionalFormatting sqref="C58:R63">
    <cfRule type="cellIs" dxfId="2" priority="3" operator="equal">
      <formula>0</formula>
    </cfRule>
  </conditionalFormatting>
  <conditionalFormatting sqref="C65:R67">
    <cfRule type="cellIs" dxfId="1" priority="2" operator="between">
      <formula>-0.04</formula>
      <formula>0.49</formula>
    </cfRule>
  </conditionalFormatting>
  <conditionalFormatting sqref="C65:R67">
    <cfRule type="cellIs" dxfId="0" priority="1" operator="equal">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pane ySplit="3" topLeftCell="A4" activePane="bottomLeft" state="frozen"/>
      <selection pane="bottomLeft" activeCell="H10" sqref="H10"/>
    </sheetView>
  </sheetViews>
  <sheetFormatPr defaultRowHeight="15" x14ac:dyDescent="0.2"/>
  <cols>
    <col min="1" max="1" width="7.5546875" customWidth="1"/>
    <col min="2" max="2" width="46.33203125" customWidth="1"/>
    <col min="3" max="3" width="13.44140625" customWidth="1"/>
    <col min="4" max="4" width="40.5546875" customWidth="1"/>
    <col min="5" max="5" width="42.6640625" customWidth="1"/>
  </cols>
  <sheetData>
    <row r="1" spans="1:5" ht="20.25" x14ac:dyDescent="0.3">
      <c r="A1" s="207" t="s">
        <v>344</v>
      </c>
    </row>
    <row r="3" spans="1:5" ht="32.25" customHeight="1" x14ac:dyDescent="0.25">
      <c r="A3" s="63" t="s">
        <v>208</v>
      </c>
      <c r="B3" s="63"/>
      <c r="C3" s="204" t="s">
        <v>306</v>
      </c>
      <c r="D3" s="63" t="s">
        <v>209</v>
      </c>
      <c r="E3" s="63" t="s">
        <v>210</v>
      </c>
    </row>
    <row r="4" spans="1:5" x14ac:dyDescent="0.2">
      <c r="A4" s="32" t="s">
        <v>17</v>
      </c>
      <c r="B4" s="33"/>
      <c r="C4" s="33" t="s">
        <v>148</v>
      </c>
      <c r="D4" s="33" t="s">
        <v>141</v>
      </c>
      <c r="E4" s="33"/>
    </row>
    <row r="5" spans="1:5" x14ac:dyDescent="0.2">
      <c r="A5" s="32" t="s">
        <v>19</v>
      </c>
      <c r="B5" s="33"/>
      <c r="C5" s="33" t="s">
        <v>148</v>
      </c>
      <c r="D5" s="33" t="s">
        <v>141</v>
      </c>
      <c r="E5" s="33"/>
    </row>
    <row r="6" spans="1:5" x14ac:dyDescent="0.2">
      <c r="A6" s="32" t="s">
        <v>21</v>
      </c>
      <c r="B6" s="33"/>
      <c r="C6" s="33" t="s">
        <v>148</v>
      </c>
      <c r="D6" s="33" t="s">
        <v>141</v>
      </c>
      <c r="E6" s="33"/>
    </row>
    <row r="7" spans="1:5" x14ac:dyDescent="0.2">
      <c r="A7" s="32" t="s">
        <v>23</v>
      </c>
      <c r="B7" s="33"/>
      <c r="C7" s="33" t="s">
        <v>148</v>
      </c>
      <c r="D7" s="33" t="s">
        <v>141</v>
      </c>
      <c r="E7" s="33"/>
    </row>
    <row r="8" spans="1:5" x14ac:dyDescent="0.2">
      <c r="A8" s="32" t="s">
        <v>25</v>
      </c>
      <c r="B8" s="33"/>
      <c r="C8" s="33" t="s">
        <v>148</v>
      </c>
      <c r="D8" s="33" t="s">
        <v>141</v>
      </c>
      <c r="E8" s="33"/>
    </row>
    <row r="9" spans="1:5" x14ac:dyDescent="0.2">
      <c r="A9" s="32" t="s">
        <v>27</v>
      </c>
      <c r="B9" s="33"/>
      <c r="C9" s="33" t="s">
        <v>148</v>
      </c>
      <c r="D9" s="33" t="s">
        <v>141</v>
      </c>
      <c r="E9" s="33"/>
    </row>
    <row r="10" spans="1:5" ht="30" x14ac:dyDescent="0.2">
      <c r="A10" s="32" t="s">
        <v>29</v>
      </c>
      <c r="B10" s="33"/>
      <c r="C10" s="33" t="s">
        <v>148</v>
      </c>
      <c r="D10" s="33" t="s">
        <v>141</v>
      </c>
      <c r="E10" s="35" t="s">
        <v>221</v>
      </c>
    </row>
    <row r="11" spans="1:5" x14ac:dyDescent="0.2">
      <c r="A11" s="32" t="s">
        <v>31</v>
      </c>
      <c r="B11" s="33"/>
      <c r="C11" s="33" t="s">
        <v>149</v>
      </c>
      <c r="D11" s="33" t="s">
        <v>151</v>
      </c>
      <c r="E11" s="33" t="s">
        <v>150</v>
      </c>
    </row>
    <row r="12" spans="1:5" x14ac:dyDescent="0.2">
      <c r="A12" s="32" t="s">
        <v>33</v>
      </c>
      <c r="B12" s="33"/>
      <c r="C12" s="33" t="s">
        <v>149</v>
      </c>
      <c r="D12" s="33" t="s">
        <v>240</v>
      </c>
      <c r="E12" s="33" t="s">
        <v>339</v>
      </c>
    </row>
    <row r="13" spans="1:5" x14ac:dyDescent="0.2">
      <c r="A13" s="32" t="s">
        <v>35</v>
      </c>
      <c r="B13" s="33"/>
      <c r="C13" s="33" t="s">
        <v>149</v>
      </c>
      <c r="D13" s="33" t="s">
        <v>240</v>
      </c>
      <c r="E13" s="33" t="s">
        <v>339</v>
      </c>
    </row>
    <row r="14" spans="1:5" ht="75" x14ac:dyDescent="0.2">
      <c r="A14" s="32" t="s">
        <v>37</v>
      </c>
      <c r="B14" s="33"/>
      <c r="C14" s="33" t="s">
        <v>149</v>
      </c>
      <c r="D14" s="33" t="s">
        <v>247</v>
      </c>
      <c r="E14" s="35" t="s">
        <v>340</v>
      </c>
    </row>
    <row r="15" spans="1:5" x14ac:dyDescent="0.2">
      <c r="A15" s="32" t="s">
        <v>39</v>
      </c>
      <c r="B15" s="33"/>
      <c r="C15" s="33" t="s">
        <v>149</v>
      </c>
      <c r="D15" s="33" t="s">
        <v>247</v>
      </c>
      <c r="E15" s="33"/>
    </row>
    <row r="16" spans="1:5" x14ac:dyDescent="0.2">
      <c r="A16" s="32" t="s">
        <v>41</v>
      </c>
      <c r="B16" s="33"/>
      <c r="C16" s="33" t="s">
        <v>148</v>
      </c>
      <c r="D16" s="33" t="s">
        <v>141</v>
      </c>
      <c r="E16" s="33"/>
    </row>
    <row r="17" spans="1:5" x14ac:dyDescent="0.2">
      <c r="A17" s="32" t="s">
        <v>43</v>
      </c>
      <c r="B17" s="33"/>
      <c r="C17" s="33" t="s">
        <v>148</v>
      </c>
      <c r="D17" s="33" t="s">
        <v>141</v>
      </c>
      <c r="E17" s="33"/>
    </row>
    <row r="18" spans="1:5" x14ac:dyDescent="0.2">
      <c r="A18" s="32" t="s">
        <v>45</v>
      </c>
      <c r="B18" s="33"/>
      <c r="C18" s="33" t="s">
        <v>148</v>
      </c>
      <c r="D18" s="33" t="s">
        <v>141</v>
      </c>
      <c r="E18" s="33"/>
    </row>
    <row r="19" spans="1:5" x14ac:dyDescent="0.2">
      <c r="A19" s="32" t="s">
        <v>47</v>
      </c>
      <c r="B19" s="33"/>
      <c r="C19" s="33" t="s">
        <v>149</v>
      </c>
      <c r="D19" s="33" t="s">
        <v>247</v>
      </c>
      <c r="E19" s="33"/>
    </row>
    <row r="20" spans="1:5" x14ac:dyDescent="0.2">
      <c r="A20" s="32" t="s">
        <v>49</v>
      </c>
      <c r="B20" s="33"/>
      <c r="C20" s="33" t="s">
        <v>149</v>
      </c>
      <c r="D20" s="33" t="s">
        <v>246</v>
      </c>
      <c r="E20" s="33"/>
    </row>
    <row r="21" spans="1:5" x14ac:dyDescent="0.2">
      <c r="A21" s="32" t="s">
        <v>51</v>
      </c>
      <c r="B21" s="33"/>
      <c r="C21" s="33" t="s">
        <v>149</v>
      </c>
      <c r="D21" s="33" t="s">
        <v>222</v>
      </c>
      <c r="E21" s="33"/>
    </row>
    <row r="22" spans="1:5" x14ac:dyDescent="0.2">
      <c r="A22" s="32" t="s">
        <v>53</v>
      </c>
      <c r="B22" s="33"/>
      <c r="C22" s="33" t="s">
        <v>148</v>
      </c>
      <c r="D22" s="33" t="s">
        <v>141</v>
      </c>
      <c r="E22" s="33"/>
    </row>
    <row r="23" spans="1:5" x14ac:dyDescent="0.2">
      <c r="A23" s="32" t="s">
        <v>55</v>
      </c>
      <c r="B23" s="33"/>
      <c r="C23" s="33" t="s">
        <v>148</v>
      </c>
      <c r="D23" s="33" t="s">
        <v>141</v>
      </c>
      <c r="E23" s="33"/>
    </row>
    <row r="24" spans="1:5" x14ac:dyDescent="0.2">
      <c r="A24" s="34" t="s">
        <v>59</v>
      </c>
      <c r="B24" s="33"/>
      <c r="C24" s="33" t="s">
        <v>149</v>
      </c>
      <c r="D24" s="33" t="s">
        <v>244</v>
      </c>
      <c r="E24" s="33"/>
    </row>
    <row r="25" spans="1:5" ht="45" x14ac:dyDescent="0.2">
      <c r="A25" s="33" t="s">
        <v>142</v>
      </c>
      <c r="B25" s="33"/>
      <c r="C25" s="33" t="s">
        <v>149</v>
      </c>
      <c r="D25" s="35" t="s">
        <v>245</v>
      </c>
      <c r="E25" s="33"/>
    </row>
    <row r="26" spans="1:5" x14ac:dyDescent="0.2">
      <c r="A26" s="33" t="s">
        <v>64</v>
      </c>
      <c r="B26" s="33"/>
      <c r="C26" s="33" t="s">
        <v>149</v>
      </c>
      <c r="D26" s="33" t="s">
        <v>233</v>
      </c>
      <c r="E26" s="33"/>
    </row>
    <row r="27" spans="1:5" x14ac:dyDescent="0.2">
      <c r="A27" s="33" t="s">
        <v>66</v>
      </c>
      <c r="B27" s="33"/>
      <c r="C27" s="33" t="s">
        <v>149</v>
      </c>
      <c r="D27" s="33" t="s">
        <v>234</v>
      </c>
      <c r="E27" s="33"/>
    </row>
    <row r="28" spans="1:5" x14ac:dyDescent="0.2">
      <c r="A28" s="33" t="s">
        <v>68</v>
      </c>
      <c r="B28" s="33"/>
      <c r="C28" s="33" t="s">
        <v>149</v>
      </c>
      <c r="D28" s="33" t="s">
        <v>235</v>
      </c>
      <c r="E28" s="33"/>
    </row>
    <row r="29" spans="1:5" x14ac:dyDescent="0.2">
      <c r="A29" s="33" t="s">
        <v>70</v>
      </c>
      <c r="B29" s="33"/>
      <c r="C29" s="33" t="s">
        <v>149</v>
      </c>
      <c r="D29" s="33" t="s">
        <v>236</v>
      </c>
      <c r="E29" s="33"/>
    </row>
    <row r="30" spans="1:5" x14ac:dyDescent="0.2">
      <c r="A30" s="33" t="s">
        <v>72</v>
      </c>
      <c r="B30" s="33"/>
      <c r="C30" s="33" t="s">
        <v>149</v>
      </c>
      <c r="D30" s="33" t="s">
        <v>237</v>
      </c>
      <c r="E30" s="33"/>
    </row>
    <row r="31" spans="1:5" ht="45" x14ac:dyDescent="0.2">
      <c r="A31" s="33" t="s">
        <v>75</v>
      </c>
      <c r="B31" s="33"/>
      <c r="C31" s="33" t="s">
        <v>149</v>
      </c>
      <c r="D31" s="33" t="s">
        <v>152</v>
      </c>
      <c r="E31" s="35" t="s">
        <v>223</v>
      </c>
    </row>
    <row r="32" spans="1:5" x14ac:dyDescent="0.2">
      <c r="A32" s="33" t="s">
        <v>143</v>
      </c>
      <c r="B32" s="33"/>
      <c r="C32" s="33" t="s">
        <v>149</v>
      </c>
      <c r="D32" s="33" t="s">
        <v>227</v>
      </c>
      <c r="E32" s="33"/>
    </row>
    <row r="33" spans="1:5" ht="45" x14ac:dyDescent="0.2">
      <c r="A33" s="33" t="s">
        <v>80</v>
      </c>
      <c r="B33" s="33"/>
      <c r="C33" s="33" t="s">
        <v>149</v>
      </c>
      <c r="D33" s="33" t="s">
        <v>228</v>
      </c>
      <c r="E33" s="35" t="s">
        <v>305</v>
      </c>
    </row>
    <row r="34" spans="1:5" x14ac:dyDescent="0.2">
      <c r="A34" s="33" t="s">
        <v>82</v>
      </c>
      <c r="B34" s="33"/>
      <c r="C34" s="33" t="s">
        <v>149</v>
      </c>
      <c r="D34" s="33" t="s">
        <v>229</v>
      </c>
      <c r="E34" s="33"/>
    </row>
    <row r="35" spans="1:5" x14ac:dyDescent="0.2">
      <c r="A35" s="33" t="s">
        <v>84</v>
      </c>
      <c r="B35" s="33"/>
      <c r="C35" s="33" t="s">
        <v>149</v>
      </c>
      <c r="D35" s="33" t="s">
        <v>230</v>
      </c>
      <c r="E35" s="33"/>
    </row>
    <row r="36" spans="1:5" x14ac:dyDescent="0.2">
      <c r="A36" s="33" t="s">
        <v>144</v>
      </c>
      <c r="B36" s="33"/>
      <c r="C36" s="33" t="s">
        <v>149</v>
      </c>
      <c r="D36" s="33" t="s">
        <v>231</v>
      </c>
      <c r="E36" s="33"/>
    </row>
    <row r="37" spans="1:5" x14ac:dyDescent="0.2">
      <c r="A37" s="33" t="s">
        <v>145</v>
      </c>
      <c r="B37" s="33"/>
      <c r="C37" s="33" t="s">
        <v>149</v>
      </c>
      <c r="D37" s="33" t="s">
        <v>231</v>
      </c>
      <c r="E37" s="33"/>
    </row>
    <row r="38" spans="1:5" ht="30" x14ac:dyDescent="0.2">
      <c r="A38" s="33" t="s">
        <v>93</v>
      </c>
      <c r="B38" s="33"/>
      <c r="C38" s="33" t="s">
        <v>149</v>
      </c>
      <c r="D38" s="33" t="s">
        <v>238</v>
      </c>
      <c r="E38" s="35" t="s">
        <v>278</v>
      </c>
    </row>
    <row r="39" spans="1:5" x14ac:dyDescent="0.2">
      <c r="A39" s="33" t="s">
        <v>146</v>
      </c>
      <c r="B39" s="33"/>
      <c r="C39" s="33" t="s">
        <v>149</v>
      </c>
      <c r="D39" s="33" t="s">
        <v>239</v>
      </c>
      <c r="E39" s="33"/>
    </row>
    <row r="40" spans="1:5" x14ac:dyDescent="0.2">
      <c r="A40" s="33" t="s">
        <v>99</v>
      </c>
      <c r="B40" s="33"/>
      <c r="C40" s="33" t="s">
        <v>148</v>
      </c>
      <c r="D40" s="33" t="s">
        <v>141</v>
      </c>
      <c r="E40" s="33"/>
    </row>
    <row r="41" spans="1:5" x14ac:dyDescent="0.2">
      <c r="A41" s="33" t="s">
        <v>101</v>
      </c>
      <c r="B41" s="33"/>
      <c r="C41" s="33" t="s">
        <v>149</v>
      </c>
      <c r="D41" s="33" t="s">
        <v>240</v>
      </c>
      <c r="E41" s="33"/>
    </row>
    <row r="42" spans="1:5" x14ac:dyDescent="0.2">
      <c r="A42" s="33" t="s">
        <v>226</v>
      </c>
      <c r="B42" s="33"/>
      <c r="C42" s="33" t="s">
        <v>149</v>
      </c>
      <c r="D42" s="33" t="s">
        <v>239</v>
      </c>
      <c r="E42" s="33"/>
    </row>
    <row r="43" spans="1:5" x14ac:dyDescent="0.2">
      <c r="A43" s="33" t="s">
        <v>107</v>
      </c>
      <c r="B43" s="33"/>
      <c r="C43" s="33" t="s">
        <v>148</v>
      </c>
      <c r="D43" s="33" t="s">
        <v>141</v>
      </c>
      <c r="E43" s="33"/>
    </row>
    <row r="44" spans="1:5" x14ac:dyDescent="0.2">
      <c r="A44" s="33" t="s">
        <v>109</v>
      </c>
      <c r="B44" s="33"/>
      <c r="C44" s="33" t="s">
        <v>148</v>
      </c>
      <c r="D44" s="33" t="s">
        <v>141</v>
      </c>
      <c r="E44" s="33"/>
    </row>
    <row r="45" spans="1:5" x14ac:dyDescent="0.2">
      <c r="A45" s="36" t="s">
        <v>112</v>
      </c>
      <c r="B45" s="33"/>
      <c r="C45" s="33" t="s">
        <v>149</v>
      </c>
      <c r="D45" t="s">
        <v>241</v>
      </c>
      <c r="E45" s="33"/>
    </row>
    <row r="46" spans="1:5" x14ac:dyDescent="0.2">
      <c r="A46" s="38" t="s">
        <v>114</v>
      </c>
      <c r="B46" s="37"/>
      <c r="C46" s="33" t="s">
        <v>149</v>
      </c>
      <c r="D46" s="33" t="s">
        <v>222</v>
      </c>
      <c r="E46" s="33"/>
    </row>
    <row r="47" spans="1:5" x14ac:dyDescent="0.2">
      <c r="A47" s="36" t="s">
        <v>116</v>
      </c>
      <c r="B47" s="33"/>
      <c r="C47" s="33" t="s">
        <v>149</v>
      </c>
      <c r="D47" s="33" t="s">
        <v>242</v>
      </c>
      <c r="E47" s="33"/>
    </row>
    <row r="48" spans="1:5" x14ac:dyDescent="0.2">
      <c r="A48" s="36" t="s">
        <v>118</v>
      </c>
      <c r="B48" s="33"/>
      <c r="C48" s="33" t="s">
        <v>149</v>
      </c>
      <c r="D48" s="33" t="s">
        <v>243</v>
      </c>
      <c r="E48" s="33"/>
    </row>
    <row r="49" spans="1:5" x14ac:dyDescent="0.2">
      <c r="A49" s="39" t="s">
        <v>120</v>
      </c>
      <c r="B49" s="37"/>
      <c r="C49" s="33" t="s">
        <v>149</v>
      </c>
      <c r="D49" s="33" t="s">
        <v>266</v>
      </c>
      <c r="E49" s="33"/>
    </row>
    <row r="50" spans="1:5" s="190" customFormat="1" ht="75" x14ac:dyDescent="0.2">
      <c r="A50" s="36" t="s">
        <v>122</v>
      </c>
      <c r="B50" s="36"/>
      <c r="C50" s="36" t="s">
        <v>149</v>
      </c>
      <c r="D50" s="36" t="s">
        <v>269</v>
      </c>
      <c r="E50" s="191" t="s">
        <v>270</v>
      </c>
    </row>
    <row r="51" spans="1:5" x14ac:dyDescent="0.2">
      <c r="A51" s="36" t="s">
        <v>125</v>
      </c>
      <c r="B51" s="33"/>
      <c r="C51" s="33" t="s">
        <v>148</v>
      </c>
      <c r="D51" s="33" t="s">
        <v>141</v>
      </c>
      <c r="E51" s="33"/>
    </row>
    <row r="52" spans="1:5" x14ac:dyDescent="0.2">
      <c r="A52" s="36" t="s">
        <v>127</v>
      </c>
      <c r="B52" s="33"/>
      <c r="C52" s="33" t="s">
        <v>149</v>
      </c>
      <c r="D52" s="33" t="s">
        <v>267</v>
      </c>
      <c r="E52" s="33"/>
    </row>
    <row r="53" spans="1:5" x14ac:dyDescent="0.2">
      <c r="A53" s="39" t="s">
        <v>129</v>
      </c>
      <c r="B53" s="37"/>
      <c r="C53" s="33" t="s">
        <v>149</v>
      </c>
      <c r="D53" s="33" t="s">
        <v>268</v>
      </c>
      <c r="E53" s="33"/>
    </row>
    <row r="55" spans="1:5" ht="15.75" x14ac:dyDescent="0.25">
      <c r="A55" s="2" t="s">
        <v>307</v>
      </c>
      <c r="B55" t="s">
        <v>308</v>
      </c>
    </row>
  </sheetData>
  <sheetProtection sheet="1" objects="1" scenarios="1"/>
  <autoFilter ref="B3:E5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75"/>
  <sheetViews>
    <sheetView showGridLines="0" zoomScale="70" zoomScaleNormal="70" workbookViewId="0"/>
  </sheetViews>
  <sheetFormatPr defaultRowHeight="15" x14ac:dyDescent="0.2"/>
  <cols>
    <col min="1" max="1" width="74.6640625" customWidth="1"/>
    <col min="2" max="2" width="31.5546875" customWidth="1"/>
    <col min="18" max="18" width="10.21875" customWidth="1"/>
  </cols>
  <sheetData>
    <row r="1" spans="1:18" s="290" customFormat="1" ht="31.5" customHeight="1" x14ac:dyDescent="0.4">
      <c r="A1" s="289" t="s">
        <v>316</v>
      </c>
      <c r="B1" s="289"/>
      <c r="C1" s="289"/>
      <c r="D1" s="289"/>
      <c r="E1" s="289"/>
      <c r="F1" s="289"/>
      <c r="G1" s="289"/>
      <c r="H1" s="289"/>
      <c r="I1" s="289"/>
      <c r="J1" s="289"/>
      <c r="K1" s="289"/>
      <c r="L1" s="289"/>
      <c r="M1" s="289"/>
      <c r="N1" s="289"/>
      <c r="O1" s="289"/>
      <c r="P1" s="289"/>
      <c r="Q1" s="289"/>
      <c r="R1" s="289"/>
    </row>
    <row r="2" spans="1:18" s="291" customFormat="1" ht="31.5" customHeight="1" x14ac:dyDescent="0.4">
      <c r="A2" s="289" t="s">
        <v>341</v>
      </c>
      <c r="B2" s="289"/>
      <c r="C2" s="289"/>
      <c r="D2" s="289"/>
      <c r="E2" s="289"/>
      <c r="F2" s="289"/>
      <c r="G2" s="289"/>
      <c r="H2" s="289"/>
      <c r="I2" s="289"/>
      <c r="J2" s="289"/>
      <c r="K2" s="289"/>
      <c r="L2" s="289"/>
      <c r="M2" s="289"/>
      <c r="N2" s="289"/>
      <c r="O2" s="289"/>
      <c r="P2" s="289"/>
      <c r="Q2" s="289"/>
      <c r="R2" s="289"/>
    </row>
    <row r="3" spans="1:18" x14ac:dyDescent="0.2">
      <c r="A3" s="273"/>
      <c r="B3" s="273"/>
      <c r="C3" s="273"/>
      <c r="D3" s="273"/>
      <c r="E3" s="273"/>
      <c r="F3" s="273"/>
      <c r="G3" s="273"/>
      <c r="H3" s="273"/>
      <c r="I3" s="273"/>
      <c r="J3" s="273"/>
      <c r="K3" s="273"/>
      <c r="L3" s="273"/>
      <c r="M3" s="273"/>
      <c r="N3" s="273"/>
      <c r="O3" s="273"/>
      <c r="P3" s="273"/>
      <c r="Q3" s="273"/>
      <c r="R3" s="273"/>
    </row>
    <row r="4" spans="1:18" s="206" customFormat="1" ht="20.25" x14ac:dyDescent="0.3">
      <c r="A4" s="4" t="s">
        <v>4</v>
      </c>
      <c r="B4" s="288" t="s">
        <v>5</v>
      </c>
      <c r="C4" s="292"/>
      <c r="D4" s="292"/>
      <c r="E4" s="292"/>
      <c r="F4" s="292"/>
      <c r="G4" s="292" t="s">
        <v>6</v>
      </c>
      <c r="H4" s="292"/>
      <c r="I4" s="292"/>
      <c r="J4" s="274"/>
      <c r="K4" s="315"/>
      <c r="L4" s="293"/>
      <c r="M4" s="293"/>
      <c r="N4" s="293"/>
      <c r="O4" s="293" t="s">
        <v>7</v>
      </c>
      <c r="P4" s="293"/>
      <c r="Q4" s="293"/>
      <c r="R4" s="275"/>
    </row>
    <row r="5" spans="1:18" s="206" customFormat="1" ht="20.25" x14ac:dyDescent="0.3">
      <c r="A5" s="157"/>
      <c r="B5" s="288"/>
      <c r="C5" s="276" t="s">
        <v>8</v>
      </c>
      <c r="D5" s="276" t="s">
        <v>9</v>
      </c>
      <c r="E5" s="276" t="s">
        <v>10</v>
      </c>
      <c r="F5" s="276" t="s">
        <v>11</v>
      </c>
      <c r="G5" s="276" t="s">
        <v>12</v>
      </c>
      <c r="H5" s="276" t="s">
        <v>13</v>
      </c>
      <c r="I5" s="276" t="s">
        <v>14</v>
      </c>
      <c r="J5" s="276" t="s">
        <v>15</v>
      </c>
      <c r="K5" s="316" t="s">
        <v>8</v>
      </c>
      <c r="L5" s="277" t="s">
        <v>9</v>
      </c>
      <c r="M5" s="277" t="s">
        <v>10</v>
      </c>
      <c r="N5" s="277" t="s">
        <v>11</v>
      </c>
      <c r="O5" s="277" t="s">
        <v>12</v>
      </c>
      <c r="P5" s="277" t="s">
        <v>13</v>
      </c>
      <c r="Q5" s="277" t="s">
        <v>14</v>
      </c>
      <c r="R5" s="278" t="s">
        <v>15</v>
      </c>
    </row>
    <row r="6" spans="1:18" s="279" customFormat="1" ht="30" customHeight="1" x14ac:dyDescent="0.25">
      <c r="A6" s="282" t="s">
        <v>16</v>
      </c>
      <c r="B6" s="283"/>
      <c r="C6" s="283"/>
      <c r="D6" s="283"/>
      <c r="E6" s="283"/>
      <c r="F6" s="283"/>
      <c r="G6" s="283"/>
      <c r="H6" s="283"/>
      <c r="I6" s="283"/>
      <c r="J6" s="283"/>
      <c r="K6" s="282"/>
      <c r="L6" s="283"/>
      <c r="M6" s="283"/>
      <c r="N6" s="283"/>
      <c r="O6" s="283"/>
      <c r="P6" s="283"/>
      <c r="Q6" s="283"/>
      <c r="R6" s="284"/>
    </row>
    <row r="7" spans="1:18" s="279" customFormat="1" ht="30" customHeight="1" x14ac:dyDescent="0.3">
      <c r="A7" s="5" t="s">
        <v>17</v>
      </c>
      <c r="B7" s="6" t="s">
        <v>18</v>
      </c>
      <c r="C7" s="294">
        <v>1</v>
      </c>
      <c r="D7" s="294">
        <v>1</v>
      </c>
      <c r="E7" s="294">
        <v>1</v>
      </c>
      <c r="F7" s="294">
        <v>1</v>
      </c>
      <c r="G7" s="294">
        <v>1</v>
      </c>
      <c r="H7" s="294">
        <v>1</v>
      </c>
      <c r="I7" s="294">
        <v>1</v>
      </c>
      <c r="J7" s="294">
        <v>1</v>
      </c>
      <c r="K7" s="317">
        <v>1</v>
      </c>
      <c r="L7" s="294">
        <v>1</v>
      </c>
      <c r="M7" s="294">
        <v>1</v>
      </c>
      <c r="N7" s="294">
        <v>1</v>
      </c>
      <c r="O7" s="294">
        <v>1</v>
      </c>
      <c r="P7" s="294">
        <v>1</v>
      </c>
      <c r="Q7" s="294">
        <v>1</v>
      </c>
      <c r="R7" s="295">
        <v>1</v>
      </c>
    </row>
    <row r="8" spans="1:18" s="279" customFormat="1" ht="30" customHeight="1" x14ac:dyDescent="0.3">
      <c r="A8" s="5" t="s">
        <v>19</v>
      </c>
      <c r="B8" s="6" t="s">
        <v>20</v>
      </c>
      <c r="C8" s="294">
        <v>1</v>
      </c>
      <c r="D8" s="294">
        <v>1</v>
      </c>
      <c r="E8" s="294">
        <v>1</v>
      </c>
      <c r="F8" s="294">
        <v>1</v>
      </c>
      <c r="G8" s="294">
        <v>1</v>
      </c>
      <c r="H8" s="294">
        <v>1</v>
      </c>
      <c r="I8" s="294">
        <v>1</v>
      </c>
      <c r="J8" s="294">
        <v>1</v>
      </c>
      <c r="K8" s="317">
        <v>1</v>
      </c>
      <c r="L8" s="294">
        <v>1</v>
      </c>
      <c r="M8" s="294">
        <v>1</v>
      </c>
      <c r="N8" s="294">
        <v>1</v>
      </c>
      <c r="O8" s="294">
        <v>1</v>
      </c>
      <c r="P8" s="294">
        <v>1</v>
      </c>
      <c r="Q8" s="294">
        <v>1</v>
      </c>
      <c r="R8" s="295">
        <v>1</v>
      </c>
    </row>
    <row r="9" spans="1:18" s="279" customFormat="1" ht="30" customHeight="1" x14ac:dyDescent="0.3">
      <c r="A9" s="5" t="s">
        <v>21</v>
      </c>
      <c r="B9" s="6" t="s">
        <v>22</v>
      </c>
      <c r="C9" s="294">
        <v>1</v>
      </c>
      <c r="D9" s="294">
        <v>1</v>
      </c>
      <c r="E9" s="294">
        <v>1</v>
      </c>
      <c r="F9" s="294">
        <v>1</v>
      </c>
      <c r="G9" s="294">
        <v>1</v>
      </c>
      <c r="H9" s="294">
        <v>1</v>
      </c>
      <c r="I9" s="294">
        <v>1</v>
      </c>
      <c r="J9" s="294">
        <v>1</v>
      </c>
      <c r="K9" s="317">
        <v>1</v>
      </c>
      <c r="L9" s="294">
        <v>1</v>
      </c>
      <c r="M9" s="294">
        <v>1</v>
      </c>
      <c r="N9" s="294">
        <v>1</v>
      </c>
      <c r="O9" s="294">
        <v>1</v>
      </c>
      <c r="P9" s="294">
        <v>1</v>
      </c>
      <c r="Q9" s="294">
        <v>1</v>
      </c>
      <c r="R9" s="295">
        <v>1</v>
      </c>
    </row>
    <row r="10" spans="1:18" s="279" customFormat="1" ht="30" customHeight="1" x14ac:dyDescent="0.3">
      <c r="A10" s="5" t="s">
        <v>23</v>
      </c>
      <c r="B10" s="6" t="s">
        <v>24</v>
      </c>
      <c r="C10" s="294">
        <v>1</v>
      </c>
      <c r="D10" s="294">
        <v>1</v>
      </c>
      <c r="E10" s="294">
        <v>1</v>
      </c>
      <c r="F10" s="294">
        <v>1</v>
      </c>
      <c r="G10" s="294">
        <v>1</v>
      </c>
      <c r="H10" s="294">
        <v>1</v>
      </c>
      <c r="I10" s="294">
        <v>1</v>
      </c>
      <c r="J10" s="294">
        <v>1</v>
      </c>
      <c r="K10" s="317">
        <v>1</v>
      </c>
      <c r="L10" s="294">
        <v>1</v>
      </c>
      <c r="M10" s="294">
        <v>1</v>
      </c>
      <c r="N10" s="294">
        <v>1</v>
      </c>
      <c r="O10" s="294">
        <v>1</v>
      </c>
      <c r="P10" s="294">
        <v>1</v>
      </c>
      <c r="Q10" s="294">
        <v>1</v>
      </c>
      <c r="R10" s="295">
        <v>1</v>
      </c>
    </row>
    <row r="11" spans="1:18" s="279" customFormat="1" ht="30" customHeight="1" x14ac:dyDescent="0.3">
      <c r="A11" s="5" t="s">
        <v>25</v>
      </c>
      <c r="B11" s="6" t="s">
        <v>26</v>
      </c>
      <c r="C11" s="294">
        <v>1</v>
      </c>
      <c r="D11" s="294">
        <v>1</v>
      </c>
      <c r="E11" s="294">
        <v>1</v>
      </c>
      <c r="F11" s="294">
        <v>1</v>
      </c>
      <c r="G11" s="294">
        <v>1</v>
      </c>
      <c r="H11" s="294">
        <v>1</v>
      </c>
      <c r="I11" s="294">
        <v>1</v>
      </c>
      <c r="J11" s="294">
        <v>1</v>
      </c>
      <c r="K11" s="317">
        <v>1</v>
      </c>
      <c r="L11" s="294">
        <v>1</v>
      </c>
      <c r="M11" s="294">
        <v>1</v>
      </c>
      <c r="N11" s="294">
        <v>1</v>
      </c>
      <c r="O11" s="294">
        <v>1</v>
      </c>
      <c r="P11" s="294">
        <v>1</v>
      </c>
      <c r="Q11" s="294">
        <v>1</v>
      </c>
      <c r="R11" s="295">
        <v>1</v>
      </c>
    </row>
    <row r="12" spans="1:18" s="279" customFormat="1" ht="30" customHeight="1" x14ac:dyDescent="0.3">
      <c r="A12" s="5" t="s">
        <v>27</v>
      </c>
      <c r="B12" s="6" t="s">
        <v>28</v>
      </c>
      <c r="C12" s="294">
        <v>1</v>
      </c>
      <c r="D12" s="294">
        <v>1</v>
      </c>
      <c r="E12" s="294">
        <v>1</v>
      </c>
      <c r="F12" s="294">
        <v>1</v>
      </c>
      <c r="G12" s="294">
        <v>1</v>
      </c>
      <c r="H12" s="294">
        <v>1</v>
      </c>
      <c r="I12" s="294">
        <v>1</v>
      </c>
      <c r="J12" s="294">
        <v>1</v>
      </c>
      <c r="K12" s="317">
        <v>1</v>
      </c>
      <c r="L12" s="294">
        <v>1</v>
      </c>
      <c r="M12" s="294">
        <v>1</v>
      </c>
      <c r="N12" s="294">
        <v>1</v>
      </c>
      <c r="O12" s="294">
        <v>1</v>
      </c>
      <c r="P12" s="294">
        <v>1</v>
      </c>
      <c r="Q12" s="294">
        <v>1</v>
      </c>
      <c r="R12" s="295">
        <v>1</v>
      </c>
    </row>
    <row r="13" spans="1:18" s="279" customFormat="1" ht="30" customHeight="1" x14ac:dyDescent="0.3">
      <c r="A13" s="5" t="s">
        <v>29</v>
      </c>
      <c r="B13" s="6" t="s">
        <v>30</v>
      </c>
      <c r="C13" s="294">
        <v>1</v>
      </c>
      <c r="D13" s="294">
        <v>1</v>
      </c>
      <c r="E13" s="294">
        <v>1</v>
      </c>
      <c r="F13" s="294">
        <v>1</v>
      </c>
      <c r="G13" s="294">
        <v>1</v>
      </c>
      <c r="H13" s="294">
        <v>1</v>
      </c>
      <c r="I13" s="294">
        <v>1</v>
      </c>
      <c r="J13" s="294">
        <v>1</v>
      </c>
      <c r="K13" s="317">
        <v>1</v>
      </c>
      <c r="L13" s="294">
        <v>1</v>
      </c>
      <c r="M13" s="294">
        <v>1</v>
      </c>
      <c r="N13" s="294">
        <v>1</v>
      </c>
      <c r="O13" s="294">
        <v>1</v>
      </c>
      <c r="P13" s="294">
        <v>1</v>
      </c>
      <c r="Q13" s="294">
        <v>1</v>
      </c>
      <c r="R13" s="295">
        <v>1</v>
      </c>
    </row>
    <row r="14" spans="1:18" s="279" customFormat="1" ht="30" customHeight="1" x14ac:dyDescent="0.3">
      <c r="A14" s="5" t="s">
        <v>31</v>
      </c>
      <c r="B14" s="6" t="s">
        <v>32</v>
      </c>
      <c r="C14" s="294">
        <v>1</v>
      </c>
      <c r="D14" s="294">
        <v>1</v>
      </c>
      <c r="E14" s="294">
        <v>1</v>
      </c>
      <c r="F14" s="294">
        <v>1</v>
      </c>
      <c r="G14" s="294">
        <v>1</v>
      </c>
      <c r="H14" s="294">
        <v>1</v>
      </c>
      <c r="I14" s="294">
        <v>1</v>
      </c>
      <c r="J14" s="294">
        <v>1</v>
      </c>
      <c r="K14" s="317">
        <v>1</v>
      </c>
      <c r="L14" s="294">
        <v>1</v>
      </c>
      <c r="M14" s="294">
        <v>1</v>
      </c>
      <c r="N14" s="294">
        <v>1</v>
      </c>
      <c r="O14" s="294">
        <v>1</v>
      </c>
      <c r="P14" s="294">
        <v>1</v>
      </c>
      <c r="Q14" s="294">
        <v>1</v>
      </c>
      <c r="R14" s="295">
        <v>1</v>
      </c>
    </row>
    <row r="15" spans="1:18" s="279" customFormat="1" ht="30" customHeight="1" x14ac:dyDescent="0.3">
      <c r="A15" s="5" t="s">
        <v>33</v>
      </c>
      <c r="B15" s="6" t="s">
        <v>34</v>
      </c>
      <c r="C15" s="294">
        <v>1</v>
      </c>
      <c r="D15" s="294">
        <v>1</v>
      </c>
      <c r="E15" s="294">
        <v>1</v>
      </c>
      <c r="F15" s="294">
        <v>1</v>
      </c>
      <c r="G15" s="294">
        <v>1</v>
      </c>
      <c r="H15" s="294">
        <v>1</v>
      </c>
      <c r="I15" s="294">
        <v>1</v>
      </c>
      <c r="J15" s="294">
        <v>1</v>
      </c>
      <c r="K15" s="317">
        <v>1</v>
      </c>
      <c r="L15" s="294">
        <v>1</v>
      </c>
      <c r="M15" s="294">
        <v>1</v>
      </c>
      <c r="N15" s="294">
        <v>1</v>
      </c>
      <c r="O15" s="294">
        <v>1</v>
      </c>
      <c r="P15" s="294">
        <v>1</v>
      </c>
      <c r="Q15" s="294">
        <v>1</v>
      </c>
      <c r="R15" s="295">
        <v>1</v>
      </c>
    </row>
    <row r="16" spans="1:18" s="279" customFormat="1" ht="30" customHeight="1" x14ac:dyDescent="0.3">
      <c r="A16" s="5" t="s">
        <v>35</v>
      </c>
      <c r="B16" s="6" t="s">
        <v>36</v>
      </c>
      <c r="C16" s="294">
        <v>1</v>
      </c>
      <c r="D16" s="294">
        <v>1</v>
      </c>
      <c r="E16" s="294">
        <v>1</v>
      </c>
      <c r="F16" s="294">
        <v>1</v>
      </c>
      <c r="G16" s="294">
        <v>1</v>
      </c>
      <c r="H16" s="294">
        <v>1</v>
      </c>
      <c r="I16" s="294">
        <v>1</v>
      </c>
      <c r="J16" s="294">
        <v>1</v>
      </c>
      <c r="K16" s="317">
        <v>1</v>
      </c>
      <c r="L16" s="294">
        <v>1</v>
      </c>
      <c r="M16" s="294">
        <v>1</v>
      </c>
      <c r="N16" s="294">
        <v>1</v>
      </c>
      <c r="O16" s="294">
        <v>1</v>
      </c>
      <c r="P16" s="294">
        <v>1</v>
      </c>
      <c r="Q16" s="294">
        <v>1</v>
      </c>
      <c r="R16" s="295">
        <v>1</v>
      </c>
    </row>
    <row r="17" spans="1:18" s="279" customFormat="1" ht="30" customHeight="1" x14ac:dyDescent="0.3">
      <c r="A17" s="5" t="s">
        <v>312</v>
      </c>
      <c r="B17" s="6" t="s">
        <v>38</v>
      </c>
      <c r="C17" s="294">
        <v>1</v>
      </c>
      <c r="D17" s="294">
        <v>1</v>
      </c>
      <c r="E17" s="294">
        <v>1</v>
      </c>
      <c r="F17" s="294">
        <v>1</v>
      </c>
      <c r="G17" s="294">
        <v>1</v>
      </c>
      <c r="H17" s="294">
        <v>1</v>
      </c>
      <c r="I17" s="294">
        <v>1</v>
      </c>
      <c r="J17" s="294">
        <v>1</v>
      </c>
      <c r="K17" s="317">
        <v>1</v>
      </c>
      <c r="L17" s="294">
        <v>1</v>
      </c>
      <c r="M17" s="294">
        <v>1</v>
      </c>
      <c r="N17" s="294">
        <v>1</v>
      </c>
      <c r="O17" s="294">
        <v>1</v>
      </c>
      <c r="P17" s="294">
        <v>1</v>
      </c>
      <c r="Q17" s="294">
        <v>1</v>
      </c>
      <c r="R17" s="295">
        <v>1</v>
      </c>
    </row>
    <row r="18" spans="1:18" s="279" customFormat="1" ht="30" customHeight="1" x14ac:dyDescent="0.3">
      <c r="A18" s="5" t="s">
        <v>39</v>
      </c>
      <c r="B18" s="6" t="s">
        <v>40</v>
      </c>
      <c r="C18" s="294">
        <v>1</v>
      </c>
      <c r="D18" s="294">
        <v>1</v>
      </c>
      <c r="E18" s="294">
        <v>1</v>
      </c>
      <c r="F18" s="294">
        <v>1</v>
      </c>
      <c r="G18" s="294">
        <v>1</v>
      </c>
      <c r="H18" s="294">
        <v>1</v>
      </c>
      <c r="I18" s="294">
        <v>1</v>
      </c>
      <c r="J18" s="294">
        <v>1</v>
      </c>
      <c r="K18" s="317">
        <v>1</v>
      </c>
      <c r="L18" s="294">
        <v>1</v>
      </c>
      <c r="M18" s="294">
        <v>1</v>
      </c>
      <c r="N18" s="294">
        <v>1</v>
      </c>
      <c r="O18" s="294">
        <v>1</v>
      </c>
      <c r="P18" s="294">
        <v>1</v>
      </c>
      <c r="Q18" s="294">
        <v>1</v>
      </c>
      <c r="R18" s="295">
        <v>1</v>
      </c>
    </row>
    <row r="19" spans="1:18" s="279" customFormat="1" ht="30" customHeight="1" x14ac:dyDescent="0.3">
      <c r="A19" s="5" t="s">
        <v>41</v>
      </c>
      <c r="B19" s="6" t="s">
        <v>42</v>
      </c>
      <c r="C19" s="294">
        <v>1</v>
      </c>
      <c r="D19" s="294">
        <v>1</v>
      </c>
      <c r="E19" s="294">
        <v>1</v>
      </c>
      <c r="F19" s="294">
        <v>1</v>
      </c>
      <c r="G19" s="294">
        <v>1</v>
      </c>
      <c r="H19" s="294">
        <v>1</v>
      </c>
      <c r="I19" s="294">
        <v>1</v>
      </c>
      <c r="J19" s="294">
        <v>1</v>
      </c>
      <c r="K19" s="317">
        <v>1</v>
      </c>
      <c r="L19" s="294">
        <v>1</v>
      </c>
      <c r="M19" s="294">
        <v>1</v>
      </c>
      <c r="N19" s="294">
        <v>1</v>
      </c>
      <c r="O19" s="294">
        <v>1</v>
      </c>
      <c r="P19" s="294">
        <v>1</v>
      </c>
      <c r="Q19" s="294">
        <v>1</v>
      </c>
      <c r="R19" s="295">
        <v>1</v>
      </c>
    </row>
    <row r="20" spans="1:18" s="279" customFormat="1" ht="30" customHeight="1" x14ac:dyDescent="0.3">
      <c r="A20" s="5" t="s">
        <v>43</v>
      </c>
      <c r="B20" s="6" t="s">
        <v>44</v>
      </c>
      <c r="C20" s="294">
        <v>1</v>
      </c>
      <c r="D20" s="294">
        <v>1</v>
      </c>
      <c r="E20" s="294">
        <v>1</v>
      </c>
      <c r="F20" s="294">
        <v>1</v>
      </c>
      <c r="G20" s="294">
        <v>1</v>
      </c>
      <c r="H20" s="294">
        <v>1</v>
      </c>
      <c r="I20" s="294">
        <v>1</v>
      </c>
      <c r="J20" s="294">
        <v>1</v>
      </c>
      <c r="K20" s="317">
        <v>1</v>
      </c>
      <c r="L20" s="294">
        <v>1</v>
      </c>
      <c r="M20" s="294">
        <v>1</v>
      </c>
      <c r="N20" s="294">
        <v>1</v>
      </c>
      <c r="O20" s="294">
        <v>1</v>
      </c>
      <c r="P20" s="294">
        <v>1</v>
      </c>
      <c r="Q20" s="294">
        <v>1</v>
      </c>
      <c r="R20" s="295">
        <v>1</v>
      </c>
    </row>
    <row r="21" spans="1:18" s="279" customFormat="1" ht="30" customHeight="1" x14ac:dyDescent="0.3">
      <c r="A21" s="5" t="s">
        <v>45</v>
      </c>
      <c r="B21" s="6" t="s">
        <v>46</v>
      </c>
      <c r="C21" s="294">
        <v>1</v>
      </c>
      <c r="D21" s="294">
        <v>1</v>
      </c>
      <c r="E21" s="294">
        <v>1</v>
      </c>
      <c r="F21" s="294">
        <v>1</v>
      </c>
      <c r="G21" s="294">
        <v>1</v>
      </c>
      <c r="H21" s="294">
        <v>1</v>
      </c>
      <c r="I21" s="294">
        <v>1</v>
      </c>
      <c r="J21" s="294">
        <v>1</v>
      </c>
      <c r="K21" s="317">
        <v>1</v>
      </c>
      <c r="L21" s="294">
        <v>1</v>
      </c>
      <c r="M21" s="294">
        <v>1</v>
      </c>
      <c r="N21" s="294">
        <v>1</v>
      </c>
      <c r="O21" s="294">
        <v>1</v>
      </c>
      <c r="P21" s="294">
        <v>1</v>
      </c>
      <c r="Q21" s="294">
        <v>1</v>
      </c>
      <c r="R21" s="295">
        <v>1</v>
      </c>
    </row>
    <row r="22" spans="1:18" s="279" customFormat="1" ht="30" customHeight="1" x14ac:dyDescent="0.3">
      <c r="A22" s="5" t="s">
        <v>47</v>
      </c>
      <c r="B22" s="6" t="s">
        <v>48</v>
      </c>
      <c r="C22" s="294">
        <v>1</v>
      </c>
      <c r="D22" s="294">
        <v>1</v>
      </c>
      <c r="E22" s="294">
        <v>1</v>
      </c>
      <c r="F22" s="294">
        <v>1</v>
      </c>
      <c r="G22" s="294">
        <v>1</v>
      </c>
      <c r="H22" s="294">
        <v>1</v>
      </c>
      <c r="I22" s="294">
        <v>1</v>
      </c>
      <c r="J22" s="294">
        <v>1</v>
      </c>
      <c r="K22" s="317">
        <v>1</v>
      </c>
      <c r="L22" s="294">
        <v>1</v>
      </c>
      <c r="M22" s="294">
        <v>1</v>
      </c>
      <c r="N22" s="294">
        <v>1</v>
      </c>
      <c r="O22" s="294">
        <v>1</v>
      </c>
      <c r="P22" s="294">
        <v>1</v>
      </c>
      <c r="Q22" s="294">
        <v>1</v>
      </c>
      <c r="R22" s="295">
        <v>1</v>
      </c>
    </row>
    <row r="23" spans="1:18" s="279" customFormat="1" ht="30" customHeight="1" x14ac:dyDescent="0.3">
      <c r="A23" s="5" t="s">
        <v>49</v>
      </c>
      <c r="B23" s="6" t="s">
        <v>50</v>
      </c>
      <c r="C23" s="294">
        <v>1</v>
      </c>
      <c r="D23" s="294">
        <v>1</v>
      </c>
      <c r="E23" s="294">
        <v>1</v>
      </c>
      <c r="F23" s="294">
        <v>1</v>
      </c>
      <c r="G23" s="294">
        <v>1</v>
      </c>
      <c r="H23" s="294">
        <v>1</v>
      </c>
      <c r="I23" s="294">
        <v>1</v>
      </c>
      <c r="J23" s="294">
        <v>1</v>
      </c>
      <c r="K23" s="317">
        <v>1</v>
      </c>
      <c r="L23" s="294">
        <v>1</v>
      </c>
      <c r="M23" s="294">
        <v>1</v>
      </c>
      <c r="N23" s="294">
        <v>1</v>
      </c>
      <c r="O23" s="294">
        <v>1</v>
      </c>
      <c r="P23" s="294">
        <v>1</v>
      </c>
      <c r="Q23" s="294">
        <v>1</v>
      </c>
      <c r="R23" s="295">
        <v>1</v>
      </c>
    </row>
    <row r="24" spans="1:18" s="279" customFormat="1" ht="30" customHeight="1" x14ac:dyDescent="0.3">
      <c r="A24" s="5" t="s">
        <v>51</v>
      </c>
      <c r="B24" s="6" t="s">
        <v>52</v>
      </c>
      <c r="C24" s="294">
        <v>1</v>
      </c>
      <c r="D24" s="294">
        <v>1</v>
      </c>
      <c r="E24" s="294">
        <v>1</v>
      </c>
      <c r="F24" s="294">
        <v>1</v>
      </c>
      <c r="G24" s="294">
        <v>1</v>
      </c>
      <c r="H24" s="294">
        <v>1</v>
      </c>
      <c r="I24" s="294">
        <v>1</v>
      </c>
      <c r="J24" s="294">
        <v>1</v>
      </c>
      <c r="K24" s="317">
        <v>1</v>
      </c>
      <c r="L24" s="294">
        <v>1</v>
      </c>
      <c r="M24" s="294">
        <v>1</v>
      </c>
      <c r="N24" s="294">
        <v>1</v>
      </c>
      <c r="O24" s="294">
        <v>1</v>
      </c>
      <c r="P24" s="294">
        <v>1</v>
      </c>
      <c r="Q24" s="294">
        <v>1</v>
      </c>
      <c r="R24" s="295">
        <v>1</v>
      </c>
    </row>
    <row r="25" spans="1:18" s="279" customFormat="1" ht="30" customHeight="1" x14ac:dyDescent="0.3">
      <c r="A25" s="5" t="s">
        <v>53</v>
      </c>
      <c r="B25" s="6" t="s">
        <v>54</v>
      </c>
      <c r="C25" s="294">
        <v>1</v>
      </c>
      <c r="D25" s="294">
        <v>1</v>
      </c>
      <c r="E25" s="294">
        <v>1</v>
      </c>
      <c r="F25" s="294">
        <v>1</v>
      </c>
      <c r="G25" s="294">
        <v>1</v>
      </c>
      <c r="H25" s="294">
        <v>1</v>
      </c>
      <c r="I25" s="294">
        <v>1</v>
      </c>
      <c r="J25" s="294">
        <v>1</v>
      </c>
      <c r="K25" s="317">
        <v>1</v>
      </c>
      <c r="L25" s="294">
        <v>1</v>
      </c>
      <c r="M25" s="294">
        <v>1</v>
      </c>
      <c r="N25" s="294">
        <v>1</v>
      </c>
      <c r="O25" s="294">
        <v>1</v>
      </c>
      <c r="P25" s="294">
        <v>1</v>
      </c>
      <c r="Q25" s="294">
        <v>1</v>
      </c>
      <c r="R25" s="295">
        <v>1</v>
      </c>
    </row>
    <row r="26" spans="1:18" s="279" customFormat="1" ht="30" customHeight="1" x14ac:dyDescent="0.3">
      <c r="A26" s="5" t="s">
        <v>55</v>
      </c>
      <c r="B26" s="6" t="s">
        <v>56</v>
      </c>
      <c r="C26" s="294">
        <v>1</v>
      </c>
      <c r="D26" s="294">
        <v>1</v>
      </c>
      <c r="E26" s="294">
        <v>1</v>
      </c>
      <c r="F26" s="294">
        <v>1</v>
      </c>
      <c r="G26" s="294">
        <v>1</v>
      </c>
      <c r="H26" s="294">
        <v>1</v>
      </c>
      <c r="I26" s="294">
        <v>1</v>
      </c>
      <c r="J26" s="294">
        <v>1</v>
      </c>
      <c r="K26" s="317">
        <v>1</v>
      </c>
      <c r="L26" s="294">
        <v>1</v>
      </c>
      <c r="M26" s="294">
        <v>1</v>
      </c>
      <c r="N26" s="294">
        <v>1</v>
      </c>
      <c r="O26" s="294">
        <v>1</v>
      </c>
      <c r="P26" s="294">
        <v>1</v>
      </c>
      <c r="Q26" s="294">
        <v>1</v>
      </c>
      <c r="R26" s="295">
        <v>1</v>
      </c>
    </row>
    <row r="27" spans="1:18" s="206" customFormat="1" ht="30" customHeight="1" x14ac:dyDescent="0.25">
      <c r="A27" s="282" t="s">
        <v>57</v>
      </c>
      <c r="B27" s="283"/>
      <c r="C27" s="283"/>
      <c r="D27" s="283"/>
      <c r="E27" s="283"/>
      <c r="F27" s="283"/>
      <c r="G27" s="283"/>
      <c r="H27" s="283"/>
      <c r="I27" s="283"/>
      <c r="J27" s="283"/>
      <c r="K27" s="282"/>
      <c r="L27" s="283"/>
      <c r="M27" s="283"/>
      <c r="N27" s="283"/>
      <c r="O27" s="283"/>
      <c r="P27" s="283"/>
      <c r="Q27" s="283"/>
      <c r="R27" s="284"/>
    </row>
    <row r="28" spans="1:18" s="206" customFormat="1" ht="30" customHeight="1" x14ac:dyDescent="0.25">
      <c r="A28" s="285" t="s">
        <v>58</v>
      </c>
      <c r="B28" s="286"/>
      <c r="C28" s="286"/>
      <c r="D28" s="286"/>
      <c r="E28" s="286"/>
      <c r="F28" s="286"/>
      <c r="G28" s="286"/>
      <c r="H28" s="286"/>
      <c r="I28" s="286"/>
      <c r="J28" s="286"/>
      <c r="K28" s="285"/>
      <c r="L28" s="286"/>
      <c r="M28" s="286"/>
      <c r="N28" s="286"/>
      <c r="O28" s="286"/>
      <c r="P28" s="286"/>
      <c r="Q28" s="286"/>
      <c r="R28" s="287"/>
    </row>
    <row r="29" spans="1:18" s="207" customFormat="1" ht="30" customHeight="1" x14ac:dyDescent="0.3">
      <c r="A29" s="7" t="s">
        <v>59</v>
      </c>
      <c r="B29" s="8" t="s">
        <v>60</v>
      </c>
      <c r="C29" s="9">
        <f>'[1]Infectious diseases'!D12</f>
        <v>0.52497832760169594</v>
      </c>
      <c r="D29" s="9">
        <f>'[1]Infectious diseases'!E12</f>
        <v>0.54770802100529603</v>
      </c>
      <c r="E29" s="9">
        <f>'[1]Infectious diseases'!F12</f>
        <v>0.56935948386791324</v>
      </c>
      <c r="F29" s="9">
        <f>'[1]Infectious diseases'!G12</f>
        <v>0.57312107188690375</v>
      </c>
      <c r="G29" s="9">
        <f>'[1]Infectious diseases'!H12</f>
        <v>0.55691168270950397</v>
      </c>
      <c r="H29" s="9">
        <f>'[1]Infectious diseases'!I12</f>
        <v>0.49187981123049168</v>
      </c>
      <c r="I29" s="9">
        <f>'[1]Infectious diseases'!J12</f>
        <v>0.43849340587144608</v>
      </c>
      <c r="J29" s="10">
        <f>'[1]Infectious diseases'!K12</f>
        <v>0.5470877612668148</v>
      </c>
      <c r="K29" s="11">
        <f>'[1]Infectious diseases'!L12</f>
        <v>0.42508161547397882</v>
      </c>
      <c r="L29" s="9">
        <f>'[1]Infectious diseases'!M12</f>
        <v>0.42617755506237898</v>
      </c>
      <c r="M29" s="9">
        <f>'[1]Infectious diseases'!N12</f>
        <v>0.39227451427136711</v>
      </c>
      <c r="N29" s="9">
        <f>'[1]Infectious diseases'!O12</f>
        <v>0.41456171269050768</v>
      </c>
      <c r="O29" s="9">
        <f>'[1]Infectious diseases'!P12</f>
        <v>0.31518073216553172</v>
      </c>
      <c r="P29" s="9">
        <f>'[1]Infectious diseases'!Q12</f>
        <v>0.21875256652770106</v>
      </c>
      <c r="Q29" s="9">
        <f>'[1]Infectious diseases'!R12</f>
        <v>0.10982079009507942</v>
      </c>
      <c r="R29" s="12">
        <f>'[1]Infectious diseases'!S12</f>
        <v>0.35465298181780996</v>
      </c>
    </row>
    <row r="30" spans="1:18" s="207" customFormat="1" ht="30" customHeight="1" x14ac:dyDescent="0.3">
      <c r="A30" s="285" t="s">
        <v>61</v>
      </c>
      <c r="B30" s="286"/>
      <c r="C30" s="286"/>
      <c r="D30" s="286"/>
      <c r="E30" s="286"/>
      <c r="F30" s="286"/>
      <c r="G30" s="286"/>
      <c r="H30" s="286"/>
      <c r="I30" s="286"/>
      <c r="J30" s="286"/>
      <c r="K30" s="285"/>
      <c r="L30" s="286"/>
      <c r="M30" s="286"/>
      <c r="N30" s="286"/>
      <c r="O30" s="286"/>
      <c r="P30" s="286"/>
      <c r="Q30" s="286"/>
      <c r="R30" s="287"/>
    </row>
    <row r="31" spans="1:18" s="207" customFormat="1" ht="30" customHeight="1" x14ac:dyDescent="0.3">
      <c r="A31" s="7" t="s">
        <v>62</v>
      </c>
      <c r="B31" s="8" t="s">
        <v>63</v>
      </c>
      <c r="C31" s="9">
        <f>[1]Neoplasms!C12</f>
        <v>0.60480463114972738</v>
      </c>
      <c r="D31" s="9">
        <f>[1]Neoplasms!D12</f>
        <v>0.62614905531333143</v>
      </c>
      <c r="E31" s="9">
        <f>[1]Neoplasms!E12</f>
        <v>0.64575195056611656</v>
      </c>
      <c r="F31" s="9">
        <f>[1]Neoplasms!F12</f>
        <v>0.64947729725359638</v>
      </c>
      <c r="G31" s="9">
        <f>[1]Neoplasms!G12</f>
        <v>0.63442555892597829</v>
      </c>
      <c r="H31" s="9">
        <f>[1]Neoplasms!H12</f>
        <v>0.57584497779609201</v>
      </c>
      <c r="I31" s="9">
        <f>[1]Neoplasms!I12</f>
        <v>0.52571893144002857</v>
      </c>
      <c r="J31" s="10">
        <f>[1]Neoplasms!J12</f>
        <v>0.62580309007943846</v>
      </c>
      <c r="K31" s="11">
        <f>[1]Neoplasms!K12</f>
        <v>0.50810628703189509</v>
      </c>
      <c r="L31" s="9">
        <f>[1]Neoplasms!L12</f>
        <v>0.50739887843421005</v>
      </c>
      <c r="M31" s="9">
        <f>[1]Neoplasms!M12</f>
        <v>0.47208664265246686</v>
      </c>
      <c r="N31" s="9">
        <f>[1]Neoplasms!N12</f>
        <v>0.49484685776080967</v>
      </c>
      <c r="O31" s="9">
        <f>[1]Neoplasms!O12</f>
        <v>0.38536536326969811</v>
      </c>
      <c r="P31" s="9">
        <f>[1]Neoplasms!P12</f>
        <v>0.27129854100324535</v>
      </c>
      <c r="Q31" s="9">
        <f>[1]Neoplasms!Q12</f>
        <v>0.13909244460443226</v>
      </c>
      <c r="R31" s="12">
        <f>[1]Neoplasms!R12</f>
        <v>0.43105485649422065</v>
      </c>
    </row>
    <row r="32" spans="1:18" s="207" customFormat="1" ht="30" customHeight="1" x14ac:dyDescent="0.3">
      <c r="A32" s="7" t="s">
        <v>64</v>
      </c>
      <c r="B32" s="8" t="s">
        <v>65</v>
      </c>
      <c r="C32" s="9">
        <f>[1]Neoplasms!U12</f>
        <v>0.60939043050030028</v>
      </c>
      <c r="D32" s="9">
        <f>[1]Neoplasms!V12</f>
        <v>0.62752508577361532</v>
      </c>
      <c r="E32" s="9">
        <f>[1]Neoplasms!W12</f>
        <v>0.64213222336440856</v>
      </c>
      <c r="F32" s="9">
        <f>[1]Neoplasms!X12</f>
        <v>0.64636355984356975</v>
      </c>
      <c r="G32" s="9">
        <f>[1]Neoplasms!Y12</f>
        <v>0.63395295045670663</v>
      </c>
      <c r="H32" s="9">
        <f>[1]Neoplasms!Z12</f>
        <v>0.58710025080560191</v>
      </c>
      <c r="I32" s="9">
        <f>[1]Neoplasms!AA12</f>
        <v>0.54161466533725466</v>
      </c>
      <c r="J32" s="10">
        <f>[1]Neoplasms!AB12</f>
        <v>0.62659730002693304</v>
      </c>
      <c r="K32" s="11">
        <f>[1]Neoplasms!AC12</f>
        <v>0.53326119108545744</v>
      </c>
      <c r="L32" s="9">
        <f>[1]Neoplasms!AD12</f>
        <v>0.53320253894061687</v>
      </c>
      <c r="M32" s="9">
        <f>[1]Neoplasms!AE12</f>
        <v>0.50534452302084276</v>
      </c>
      <c r="N32" s="9">
        <f>[1]Neoplasms!AF12</f>
        <v>0.52389411696040689</v>
      </c>
      <c r="O32" s="9">
        <f>[1]Neoplasms!AG12</f>
        <v>0.43117773826189004</v>
      </c>
      <c r="P32" s="9">
        <f>[1]Neoplasms!AH12</f>
        <v>0.33005127034080628</v>
      </c>
      <c r="Q32" s="9">
        <f>[1]Neoplasms!AI12</f>
        <v>0.19771280647880335</v>
      </c>
      <c r="R32" s="12">
        <f>[1]Neoplasms!AJ12</f>
        <v>0.46901452838743007</v>
      </c>
    </row>
    <row r="33" spans="1:19" s="207" customFormat="1" ht="30" customHeight="1" x14ac:dyDescent="0.3">
      <c r="A33" s="7" t="s">
        <v>328</v>
      </c>
      <c r="B33" s="8" t="s">
        <v>67</v>
      </c>
      <c r="C33" s="9">
        <f>[1]Neoplasms!AM12</f>
        <v>0.18109483668850063</v>
      </c>
      <c r="D33" s="9">
        <f>[1]Neoplasms!AN12</f>
        <v>0.1963338476851226</v>
      </c>
      <c r="E33" s="9">
        <f>[1]Neoplasms!AO12</f>
        <v>0.19725981038278051</v>
      </c>
      <c r="F33" s="9">
        <f>[1]Neoplasms!AP12</f>
        <v>0.20909579485545168</v>
      </c>
      <c r="G33" s="9">
        <f>[1]Neoplasms!AQ12</f>
        <v>0.19886150441456851</v>
      </c>
      <c r="H33" s="9">
        <f>[1]Neoplasms!AR12</f>
        <v>0.21143097567253075</v>
      </c>
      <c r="I33" s="9">
        <f>[1]Neoplasms!AS12</f>
        <v>0.21393467016946771</v>
      </c>
      <c r="J33" s="10">
        <f>[1]Neoplasms!AT12</f>
        <v>0.20231768214982238</v>
      </c>
      <c r="K33" s="11">
        <f>[1]Neoplasms!AU12</f>
        <v>0.13016288052988406</v>
      </c>
      <c r="L33" s="9">
        <f>[1]Neoplasms!AV12</f>
        <v>0.13049241371767042</v>
      </c>
      <c r="M33" s="9">
        <f>[1]Neoplasms!AW12</f>
        <v>0.1186139139521938</v>
      </c>
      <c r="N33" s="9">
        <f>[1]Neoplasms!AX12</f>
        <v>0.12681831182800671</v>
      </c>
      <c r="O33" s="9">
        <f>[1]Neoplasms!AY12</f>
        <v>8.9247685751949093E-2</v>
      </c>
      <c r="P33" s="9">
        <f>[1]Neoplasms!AZ12</f>
        <v>5.3485794622338038E-2</v>
      </c>
      <c r="Q33" s="9">
        <f>[1]Neoplasms!BA12</f>
        <v>1.2066637429943362E-2</v>
      </c>
      <c r="R33" s="12">
        <f>[1]Neoplasms!BB12</f>
        <v>0.10387110919868614</v>
      </c>
    </row>
    <row r="34" spans="1:19" s="207" customFormat="1" ht="30" customHeight="1" x14ac:dyDescent="0.3">
      <c r="A34" s="7" t="s">
        <v>329</v>
      </c>
      <c r="B34" s="8" t="s">
        <v>69</v>
      </c>
      <c r="C34" s="9">
        <f>[1]Neoplasms!BE12</f>
        <v>0.51258194690826309</v>
      </c>
      <c r="D34" s="9">
        <f>[1]Neoplasms!BF12</f>
        <v>0.54619034714693859</v>
      </c>
      <c r="E34" s="9">
        <f>[1]Neoplasms!BG12</f>
        <v>0.5832428841797197</v>
      </c>
      <c r="F34" s="9">
        <f>[1]Neoplasms!BH12</f>
        <v>0.58620511351113769</v>
      </c>
      <c r="G34" s="9">
        <f>[1]Neoplasms!BI12</f>
        <v>0.56111437121900321</v>
      </c>
      <c r="H34" s="9">
        <f>[1]Neoplasms!BJ12</f>
        <v>0.46512793262369689</v>
      </c>
      <c r="I34" s="9">
        <f>[1]Neoplasms!BK12</f>
        <v>0.40561921626453629</v>
      </c>
      <c r="J34" s="10">
        <f>[1]Neoplasms!BL12</f>
        <v>0.54834567276993895</v>
      </c>
      <c r="K34" s="11">
        <f>[1]Neoplasms!BM12</f>
        <v>0.35222152887496655</v>
      </c>
      <c r="L34" s="9">
        <f>[1]Neoplasms!BN12</f>
        <v>0.35833881150055463</v>
      </c>
      <c r="M34" s="9">
        <f>[1]Neoplasms!BO12</f>
        <v>0.31056812841435844</v>
      </c>
      <c r="N34" s="9">
        <f>[1]Neoplasms!BP12</f>
        <v>0.34199108898482738</v>
      </c>
      <c r="O34" s="9">
        <f>[1]Neoplasms!BQ12</f>
        <v>0.2313975027843457</v>
      </c>
      <c r="P34" s="9">
        <f>[1]Neoplasms!BR12</f>
        <v>0.14707574218710542</v>
      </c>
      <c r="Q34" s="9">
        <f>[1]Neoplasms!BS12</f>
        <v>6.733422526661037E-2</v>
      </c>
      <c r="R34" s="12">
        <f>[1]Neoplasms!BT12</f>
        <v>0.27105896431215981</v>
      </c>
    </row>
    <row r="35" spans="1:19" s="207" customFormat="1" ht="30" customHeight="1" x14ac:dyDescent="0.3">
      <c r="A35" s="7" t="s">
        <v>70</v>
      </c>
      <c r="B35" s="8" t="s">
        <v>71</v>
      </c>
      <c r="C35" s="9">
        <f>[1]Neoplasms!BW12</f>
        <v>0.39917581329038443</v>
      </c>
      <c r="D35" s="9">
        <f>[1]Neoplasms!BX12</f>
        <v>0.4176933145447147</v>
      </c>
      <c r="E35" s="9">
        <f>[1]Neoplasms!BY12</f>
        <v>0.43141996468791743</v>
      </c>
      <c r="F35" s="9">
        <f>[1]Neoplasms!BZ12</f>
        <v>0.43681641564720441</v>
      </c>
      <c r="G35" s="9">
        <f>[1]Neoplasms!CA12</f>
        <v>0.4243267649031921</v>
      </c>
      <c r="H35" s="9">
        <f>[1]Neoplasms!CB12</f>
        <v>0.37962801590082873</v>
      </c>
      <c r="I35" s="9">
        <f>[1]Neoplasms!CC12</f>
        <v>0.33842496480670886</v>
      </c>
      <c r="J35" s="10">
        <f>[1]Neoplasms!CD12</f>
        <v>0.41687139854922522</v>
      </c>
      <c r="K35" s="11">
        <f>[1]Neoplasms!CE12</f>
        <v>0.32470790719838</v>
      </c>
      <c r="L35" s="9">
        <f>[1]Neoplasms!CF12</f>
        <v>0.32547668310896222</v>
      </c>
      <c r="M35" s="9">
        <f>[1]Neoplasms!CG12</f>
        <v>0.30075158914176076</v>
      </c>
      <c r="N35" s="9">
        <f>[1]Neoplasms!CH12</f>
        <v>0.31737781987772068</v>
      </c>
      <c r="O35" s="9">
        <f>[1]Neoplasms!CI12</f>
        <v>0.24077874522510809</v>
      </c>
      <c r="P35" s="9">
        <f>[1]Neoplasms!CJ12</f>
        <v>0.1662332485177859</v>
      </c>
      <c r="Q35" s="9">
        <f>[1]Neoplasms!CK12</f>
        <v>7.951857774623329E-2</v>
      </c>
      <c r="R35" s="12">
        <f>[1]Neoplasms!CL12</f>
        <v>0.27070654236639569</v>
      </c>
    </row>
    <row r="36" spans="1:19" s="207" customFormat="1" ht="30" customHeight="1" x14ac:dyDescent="0.3">
      <c r="A36" s="7" t="s">
        <v>72</v>
      </c>
      <c r="B36" s="8" t="s">
        <v>73</v>
      </c>
      <c r="C36" s="9" t="s">
        <v>141</v>
      </c>
      <c r="D36" s="9" t="s">
        <v>141</v>
      </c>
      <c r="E36" s="9" t="s">
        <v>141</v>
      </c>
      <c r="F36" s="9" t="s">
        <v>141</v>
      </c>
      <c r="G36" s="9" t="s">
        <v>141</v>
      </c>
      <c r="H36" s="9" t="s">
        <v>141</v>
      </c>
      <c r="I36" s="9" t="s">
        <v>141</v>
      </c>
      <c r="J36" s="13" t="s">
        <v>141</v>
      </c>
      <c r="K36" s="11">
        <f>[1]Neoplasms!CO12</f>
        <v>0.22654935715229044</v>
      </c>
      <c r="L36" s="9">
        <f>[1]Neoplasms!CP12</f>
        <v>0.22572303408709679</v>
      </c>
      <c r="M36" s="9">
        <f>[1]Neoplasms!CQ12</f>
        <v>0.20462853579200313</v>
      </c>
      <c r="N36" s="9">
        <f>[1]Neoplasms!CR12</f>
        <v>0.21831107760909044</v>
      </c>
      <c r="O36" s="9">
        <f>[1]Neoplasms!CS12</f>
        <v>0.1544338840370286</v>
      </c>
      <c r="P36" s="9">
        <f>[1]Neoplasms!CT12</f>
        <v>9.6242714494862769E-2</v>
      </c>
      <c r="Q36" s="9">
        <f>[1]Neoplasms!CU12</f>
        <v>3.4382932919620822E-2</v>
      </c>
      <c r="R36" s="12">
        <f>[1]Neoplasms!CV12</f>
        <v>0.17988839497525075</v>
      </c>
    </row>
    <row r="37" spans="1:19" s="207" customFormat="1" ht="30" customHeight="1" x14ac:dyDescent="0.3">
      <c r="A37" s="285" t="s">
        <v>75</v>
      </c>
      <c r="B37" s="286"/>
      <c r="C37" s="286"/>
      <c r="D37" s="286"/>
      <c r="E37" s="286"/>
      <c r="F37" s="286"/>
      <c r="G37" s="286"/>
      <c r="H37" s="286"/>
      <c r="I37" s="286"/>
      <c r="J37" s="286"/>
      <c r="K37" s="285"/>
      <c r="L37" s="286"/>
      <c r="M37" s="286"/>
      <c r="N37" s="286"/>
      <c r="O37" s="286"/>
      <c r="P37" s="286"/>
      <c r="Q37" s="286"/>
      <c r="R37" s="287"/>
    </row>
    <row r="38" spans="1:19" s="207" customFormat="1" ht="30" customHeight="1" x14ac:dyDescent="0.3">
      <c r="A38" s="7" t="s">
        <v>75</v>
      </c>
      <c r="B38" s="8" t="s">
        <v>76</v>
      </c>
      <c r="C38" s="9">
        <f>[1]Diabetes!C17</f>
        <v>-1.0114427985058011E-2</v>
      </c>
      <c r="D38" s="9">
        <f>[1]Diabetes!D17</f>
        <v>-1.3650548150293311E-2</v>
      </c>
      <c r="E38" s="9">
        <f>[1]Diabetes!E17</f>
        <v>-2.8061888373117457E-2</v>
      </c>
      <c r="F38" s="9">
        <f>[1]Diabetes!F17</f>
        <v>-2.5898594313349677E-2</v>
      </c>
      <c r="G38" s="9">
        <f>[1]Diabetes!G17</f>
        <v>-1.5957467896274259E-2</v>
      </c>
      <c r="H38" s="9">
        <f>[1]Diabetes!H17</f>
        <v>5.6226550111423421E-3</v>
      </c>
      <c r="I38" s="9">
        <f>[1]Diabetes!I17</f>
        <v>1.1771355526970373E-2</v>
      </c>
      <c r="J38" s="10">
        <f>[1]Diabetes!J17</f>
        <v>-1.3385902864675893E-2</v>
      </c>
      <c r="K38" s="11">
        <f>[1]Diabetes!K17</f>
        <v>-0.14221523024507104</v>
      </c>
      <c r="L38" s="9">
        <f>[1]Diabetes!L17</f>
        <v>-0.13715614364215872</v>
      </c>
      <c r="M38" s="9">
        <f>[1]Diabetes!M17</f>
        <v>-0.11001203456733276</v>
      </c>
      <c r="N38" s="9">
        <f>[1]Diabetes!N17</f>
        <v>-0.12470660066733953</v>
      </c>
      <c r="O38" s="9">
        <f>[1]Diabetes!O17</f>
        <v>-6.3899304371483362E-2</v>
      </c>
      <c r="P38" s="9">
        <f>[1]Diabetes!P17</f>
        <v>-3.230653870762433E-2</v>
      </c>
      <c r="Q38" s="9">
        <f>[1]Diabetes!Q17</f>
        <v>-2.5086239431030156E-2</v>
      </c>
      <c r="R38" s="12">
        <f>[1]Diabetes!R17</f>
        <v>-8.7000572619087654E-2</v>
      </c>
    </row>
    <row r="39" spans="1:19" s="207" customFormat="1" ht="30" customHeight="1" x14ac:dyDescent="0.3">
      <c r="A39" s="285" t="s">
        <v>77</v>
      </c>
      <c r="B39" s="286"/>
      <c r="C39" s="286"/>
      <c r="D39" s="286"/>
      <c r="E39" s="286"/>
      <c r="F39" s="286"/>
      <c r="G39" s="286"/>
      <c r="H39" s="286"/>
      <c r="I39" s="286"/>
      <c r="J39" s="286"/>
      <c r="K39" s="285"/>
      <c r="L39" s="286"/>
      <c r="M39" s="286"/>
      <c r="N39" s="286"/>
      <c r="O39" s="286"/>
      <c r="P39" s="286"/>
      <c r="Q39" s="286"/>
      <c r="R39" s="287"/>
    </row>
    <row r="40" spans="1:19" s="207" customFormat="1" ht="30" customHeight="1" x14ac:dyDescent="0.3">
      <c r="A40" s="7" t="s">
        <v>330</v>
      </c>
      <c r="B40" s="8" t="s">
        <v>78</v>
      </c>
      <c r="C40" s="9">
        <f>'[1]Nervous system'!C11</f>
        <v>0.35924811355642966</v>
      </c>
      <c r="D40" s="9">
        <f>'[1]Nervous system'!D11</f>
        <v>0.37750144480904713</v>
      </c>
      <c r="E40" s="9">
        <f>'[1]Nervous system'!E11</f>
        <v>0.39227769308325683</v>
      </c>
      <c r="F40" s="9">
        <f>'[1]Nervous system'!F11</f>
        <v>0.39694801759483028</v>
      </c>
      <c r="G40" s="9">
        <f>'[1]Nervous system'!G11</f>
        <v>0.38460124849441585</v>
      </c>
      <c r="H40" s="9">
        <f>'[1]Nervous system'!H11</f>
        <v>0.33518180185926977</v>
      </c>
      <c r="I40" s="9">
        <f>'[1]Nervous system'!I11</f>
        <v>0.29200564112763183</v>
      </c>
      <c r="J40" s="10">
        <f>'[1]Nervous system'!J11</f>
        <v>0.37621563287075288</v>
      </c>
      <c r="K40" s="11">
        <f>'[1]Nervous system'!K11</f>
        <v>0.28386272827126102</v>
      </c>
      <c r="L40" s="9">
        <f>'[1]Nervous system'!L11</f>
        <v>0.28281738832310777</v>
      </c>
      <c r="M40" s="9">
        <f>'[1]Nervous system'!M11</f>
        <v>0.25734524891975274</v>
      </c>
      <c r="N40" s="9">
        <f>'[1]Nervous system'!N11</f>
        <v>0.27373237289829011</v>
      </c>
      <c r="O40" s="9">
        <f>'[1]Nervous system'!O11</f>
        <v>0.19702306097715777</v>
      </c>
      <c r="P40" s="9">
        <f>'[1]Nervous system'!P11</f>
        <v>0.12674627967145438</v>
      </c>
      <c r="Q40" s="9">
        <f>'[1]Nervous system'!Q11</f>
        <v>5.263310339262478E-2</v>
      </c>
      <c r="R40" s="12">
        <f>'[1]Nervous system'!R11</f>
        <v>0.22777516482588489</v>
      </c>
    </row>
    <row r="41" spans="1:19" s="207" customFormat="1" ht="30" customHeight="1" x14ac:dyDescent="0.3">
      <c r="A41" s="285" t="s">
        <v>79</v>
      </c>
      <c r="B41" s="286"/>
      <c r="C41" s="286"/>
      <c r="D41" s="286"/>
      <c r="E41" s="286"/>
      <c r="F41" s="286"/>
      <c r="G41" s="286"/>
      <c r="H41" s="286"/>
      <c r="I41" s="286"/>
      <c r="J41" s="286"/>
      <c r="K41" s="285"/>
      <c r="L41" s="286"/>
      <c r="M41" s="286"/>
      <c r="N41" s="286"/>
      <c r="O41" s="286"/>
      <c r="P41" s="286"/>
      <c r="Q41" s="286"/>
      <c r="R41" s="287"/>
    </row>
    <row r="42" spans="1:19" s="207" customFormat="1" ht="30" customHeight="1" x14ac:dyDescent="0.3">
      <c r="A42" s="7" t="s">
        <v>80</v>
      </c>
      <c r="B42" s="8" t="s">
        <v>81</v>
      </c>
      <c r="C42" s="9">
        <f>[1]Cardiovascular!C19</f>
        <v>0.31313337352552306</v>
      </c>
      <c r="D42" s="9">
        <f>[1]Cardiovascular!D19</f>
        <v>0.33757817556897468</v>
      </c>
      <c r="E42" s="9">
        <f>[1]Cardiovascular!E19</f>
        <v>0.36327146139005051</v>
      </c>
      <c r="F42" s="9">
        <f>[1]Cardiovascular!F19</f>
        <v>0.36682731299921922</v>
      </c>
      <c r="G42" s="9">
        <f>[1]Cardiovascular!G19</f>
        <v>0.34867358859122466</v>
      </c>
      <c r="H42" s="9">
        <f>[1]Cardiovascular!H19</f>
        <v>0.27813550590068109</v>
      </c>
      <c r="I42" s="9">
        <f>[1]Cardiovascular!I19</f>
        <v>0.23208881923796487</v>
      </c>
      <c r="J42" s="10">
        <f>[1]Cardiovascular!J19</f>
        <v>0.33771381454909982</v>
      </c>
      <c r="K42" s="11">
        <f>[1]Cardiovascular!K19</f>
        <v>0.18515161138868438</v>
      </c>
      <c r="L42" s="9">
        <f>[1]Cardiovascular!L19</f>
        <v>0.18388702675604587</v>
      </c>
      <c r="M42" s="9">
        <f>[1]Cardiovascular!M19</f>
        <v>0.16114119250734682</v>
      </c>
      <c r="N42" s="9">
        <f>[1]Cardiovascular!N19</f>
        <v>0.1755316704153442</v>
      </c>
      <c r="O42" s="9">
        <f>[1]Cardiovascular!O19</f>
        <v>0.10938351685480943</v>
      </c>
      <c r="P42" s="9">
        <f>[1]Cardiovascular!P19</f>
        <v>4.8639614878134223E-2</v>
      </c>
      <c r="Q42" s="9">
        <f>[1]Cardiovascular!Q19</f>
        <v>0</v>
      </c>
      <c r="R42" s="12">
        <f>[1]Cardiovascular!R19</f>
        <v>0.13698663739717806</v>
      </c>
    </row>
    <row r="43" spans="1:19" s="280" customFormat="1" ht="30" customHeight="1" x14ac:dyDescent="0.3">
      <c r="A43" s="7" t="s">
        <v>82</v>
      </c>
      <c r="B43" s="8" t="s">
        <v>83</v>
      </c>
      <c r="C43" s="14">
        <f>[1]Cardiovascular!BF18</f>
        <v>-3.0233829363224558E-2</v>
      </c>
      <c r="D43" s="14">
        <f>[1]Cardiovascular!BG18</f>
        <v>-3.6189346783976485E-2</v>
      </c>
      <c r="E43" s="14">
        <f>[1]Cardiovascular!BH18</f>
        <v>-5.457906186135502E-2</v>
      </c>
      <c r="F43" s="14">
        <f>[1]Cardiovascular!BI18</f>
        <v>-4.9518148355002498E-2</v>
      </c>
      <c r="G43" s="14">
        <f>[1]Cardiovascular!BJ18</f>
        <v>-3.9829922185151204E-2</v>
      </c>
      <c r="H43" s="14">
        <f>[1]Cardiovascular!BK18</f>
        <v>-8.8218642032381056E-3</v>
      </c>
      <c r="I43" s="14">
        <f>[1]Cardiovascular!BL18</f>
        <v>2.1229655860421121E-3</v>
      </c>
      <c r="J43" s="10">
        <f>[1]Cardiovascular!BM18</f>
        <v>-3.5640115270471173E-2</v>
      </c>
      <c r="K43" s="16">
        <f>[1]Cardiovascular!BN18</f>
        <v>0</v>
      </c>
      <c r="L43" s="14">
        <f>[1]Cardiovascular!BO18</f>
        <v>0</v>
      </c>
      <c r="M43" s="14">
        <f>[1]Cardiovascular!BP18</f>
        <v>0</v>
      </c>
      <c r="N43" s="14">
        <f>[1]Cardiovascular!BQ18</f>
        <v>0</v>
      </c>
      <c r="O43" s="14">
        <f>[1]Cardiovascular!BR18</f>
        <v>8.9814639919670591E-3</v>
      </c>
      <c r="P43" s="14">
        <f>[1]Cardiovascular!BS18</f>
        <v>9.1444815814456046E-3</v>
      </c>
      <c r="Q43" s="14">
        <f>[1]Cardiovascular!BT18</f>
        <v>0</v>
      </c>
      <c r="R43" s="17">
        <f>[1]Cardiovascular!BU18</f>
        <v>2.0653528070892586E-3</v>
      </c>
    </row>
    <row r="44" spans="1:19" s="207" customFormat="1" ht="30" customHeight="1" x14ac:dyDescent="0.3">
      <c r="A44" s="7" t="s">
        <v>84</v>
      </c>
      <c r="B44" s="8" t="s">
        <v>85</v>
      </c>
      <c r="C44" s="9">
        <f>[1]Cardiovascular!CG15</f>
        <v>0.20071358675989409</v>
      </c>
      <c r="D44" s="9">
        <f>[1]Cardiovascular!CH15</f>
        <v>0.21086146551951121</v>
      </c>
      <c r="E44" s="9">
        <f>[1]Cardiovascular!CI15</f>
        <v>0.21487674036332755</v>
      </c>
      <c r="F44" s="9">
        <f>[1]Cardiovascular!CJ15</f>
        <v>0.21957850593614012</v>
      </c>
      <c r="G44" s="9">
        <f>[1]Cardiovascular!CK15</f>
        <v>0.21452199944647463</v>
      </c>
      <c r="H44" s="9">
        <f>[1]Cardiovascular!CL15</f>
        <v>0.18868205291331935</v>
      </c>
      <c r="I44" s="9">
        <f>[1]Cardiovascular!CM15</f>
        <v>0.16119996939310793</v>
      </c>
      <c r="J44" s="10">
        <f>[1]Cardiovascular!CN15</f>
        <v>0.20916236842720257</v>
      </c>
      <c r="K44" s="11">
        <f>[1]Cardiovascular!CO15</f>
        <v>0.15733160090384204</v>
      </c>
      <c r="L44" s="9">
        <f>[1]Cardiovascular!CP15</f>
        <v>0.15680151517360791</v>
      </c>
      <c r="M44" s="9">
        <f>[1]Cardiovascular!CQ15</f>
        <v>0.14193652253958397</v>
      </c>
      <c r="N44" s="9">
        <f>[1]Cardiovascular!CR15</f>
        <v>0.15176979356066583</v>
      </c>
      <c r="O44" s="9">
        <f>[1]Cardiovascular!CS15</f>
        <v>0.10555931417825434</v>
      </c>
      <c r="P44" s="9">
        <f>[1]Cardiovascular!CT15</f>
        <v>6.2962301222719091E-2</v>
      </c>
      <c r="Q44" s="9">
        <f>[1]Cardiovascular!CU15</f>
        <v>1.627393668232464E-2</v>
      </c>
      <c r="R44" s="12">
        <f>[1]Cardiovascular!CV15</f>
        <v>0.12391567884135415</v>
      </c>
    </row>
    <row r="45" spans="1:19" s="207" customFormat="1" ht="30" customHeight="1" x14ac:dyDescent="0.3">
      <c r="A45" s="7" t="s">
        <v>86</v>
      </c>
      <c r="B45" s="8" t="s">
        <v>87</v>
      </c>
      <c r="C45" s="9">
        <f>[1]Cardiovascular!DC16</f>
        <v>0.18905105930746596</v>
      </c>
      <c r="D45" s="9">
        <f>[1]Cardiovascular!DD16</f>
        <v>0.20018108085544722</v>
      </c>
      <c r="E45" s="9">
        <f>[1]Cardiovascular!DE16</f>
        <v>0.20282004263289116</v>
      </c>
      <c r="F45" s="9">
        <f>[1]Cardiovascular!DF16</f>
        <v>0.20946892587841209</v>
      </c>
      <c r="G45" s="9">
        <f>[1]Cardiovascular!DG16</f>
        <v>0.20335931854105038</v>
      </c>
      <c r="H45" s="9">
        <f>[1]Cardiovascular!DH16</f>
        <v>0.18953572769446761</v>
      </c>
      <c r="I45" s="9">
        <f>[1]Cardiovascular!DI16</f>
        <v>0.17175949722286477</v>
      </c>
      <c r="J45" s="10">
        <f>[1]Cardiovascular!DJ16</f>
        <v>0.20059413557511613</v>
      </c>
      <c r="K45" s="11">
        <f>[1]Cardiovascular!DK16</f>
        <v>0.34063423923279207</v>
      </c>
      <c r="L45" s="9">
        <f>[1]Cardiovascular!DL16</f>
        <v>0.34055308571995035</v>
      </c>
      <c r="M45" s="9">
        <f>[1]Cardiovascular!DM16</f>
        <v>0.31109714502860758</v>
      </c>
      <c r="N45" s="9">
        <f>[1]Cardiovascular!DN16</f>
        <v>0.33025734440270654</v>
      </c>
      <c r="O45" s="9">
        <f>[1]Cardiovascular!DO16</f>
        <v>0.2429833617551074</v>
      </c>
      <c r="P45" s="9">
        <f>[1]Cardiovascular!DP16</f>
        <v>0.1612427960839522</v>
      </c>
      <c r="Q45" s="9">
        <f>[1]Cardiovascular!DQ16</f>
        <v>7.2683884778600244E-2</v>
      </c>
      <c r="R45" s="12">
        <f>[1]Cardiovascular!DR16</f>
        <v>0.27772989124935671</v>
      </c>
    </row>
    <row r="46" spans="1:19" s="207" customFormat="1" ht="30" customHeight="1" x14ac:dyDescent="0.3">
      <c r="A46" s="7" t="s">
        <v>88</v>
      </c>
      <c r="B46" s="8" t="s">
        <v>87</v>
      </c>
      <c r="C46" s="9">
        <f>[1]Cardiovascular!DZ15</f>
        <v>0.21426476047053802</v>
      </c>
      <c r="D46" s="9">
        <f>[1]Cardiovascular!EA15</f>
        <v>0.22687454312878733</v>
      </c>
      <c r="E46" s="9">
        <f>[1]Cardiovascular!EB15</f>
        <v>0.23158513385717988</v>
      </c>
      <c r="F46" s="9">
        <f>[1]Cardiovascular!EC15</f>
        <v>0.23815888338992039</v>
      </c>
      <c r="G46" s="9">
        <f>[1]Cardiovascular!ED15</f>
        <v>0.23072375630875189</v>
      </c>
      <c r="H46" s="9">
        <f>[1]Cardiovascular!EE15</f>
        <v>0.21192789498235359</v>
      </c>
      <c r="I46" s="9">
        <f>[1]Cardiovascular!EF15</f>
        <v>0.19093334692024208</v>
      </c>
      <c r="J46" s="10">
        <f>[1]Cardiovascular!EG15</f>
        <v>0.22719577432196578</v>
      </c>
      <c r="K46" s="11">
        <f>[1]Cardiovascular!EH15</f>
        <v>0.1113411549839049</v>
      </c>
      <c r="L46" s="9">
        <f>[1]Cardiovascular!EI15</f>
        <v>0.11180829138365596</v>
      </c>
      <c r="M46" s="9">
        <f>[1]Cardiovascular!EJ15</f>
        <v>9.1114760594365032E-2</v>
      </c>
      <c r="N46" s="9">
        <f>[1]Cardiovascular!EK15</f>
        <v>0.10420116345556213</v>
      </c>
      <c r="O46" s="9">
        <f>[1]Cardiovascular!EL15</f>
        <v>5.430718689348394E-2</v>
      </c>
      <c r="P46" s="9">
        <f>[1]Cardiovascular!EM15</f>
        <v>1.6220809542220226E-2</v>
      </c>
      <c r="Q46" s="9">
        <f>[1]Cardiovascular!EN15</f>
        <v>0</v>
      </c>
      <c r="R46" s="12">
        <f>[1]Cardiovascular!EO15</f>
        <v>7.3732430738848248E-2</v>
      </c>
      <c r="S46" s="280"/>
    </row>
    <row r="47" spans="1:19" s="207" customFormat="1" ht="30" customHeight="1" x14ac:dyDescent="0.3">
      <c r="A47" s="7" t="s">
        <v>89</v>
      </c>
      <c r="B47" s="8" t="s">
        <v>90</v>
      </c>
      <c r="C47" s="9">
        <f>[1]Cardiovascular!EX15</f>
        <v>5.3501764367160122E-2</v>
      </c>
      <c r="D47" s="9">
        <f>[1]Cardiovascular!EY15</f>
        <v>5.834545470032753E-2</v>
      </c>
      <c r="E47" s="9">
        <f>[1]Cardiovascular!EZ15</f>
        <v>5.4069271589080294E-2</v>
      </c>
      <c r="F47" s="9">
        <f>[1]Cardiovascular!FA15</f>
        <v>6.0194301424500801E-2</v>
      </c>
      <c r="G47" s="9">
        <f>[1]Cardiovascular!FB15</f>
        <v>5.9396417073029596E-2</v>
      </c>
      <c r="H47" s="9">
        <f>[1]Cardiovascular!FC15</f>
        <v>6.4960679310431757E-2</v>
      </c>
      <c r="I47" s="9">
        <f>[1]Cardiovascular!FD15</f>
        <v>6.4300872152887489E-2</v>
      </c>
      <c r="J47" s="10">
        <f>[1]Cardiovascular!FE15</f>
        <v>5.9983563459556709E-2</v>
      </c>
      <c r="K47" s="11">
        <f>[1]Cardiovascular!FF15</f>
        <v>0.16083616348340554</v>
      </c>
      <c r="L47" s="9">
        <f>[1]Cardiovascular!FG15</f>
        <v>0.15980904400569074</v>
      </c>
      <c r="M47" s="9">
        <f>[1]Cardiovascular!FH15</f>
        <v>0.12644441568263901</v>
      </c>
      <c r="N47" s="9">
        <f>[1]Cardiovascular!FI15</f>
        <v>0.14659904474205773</v>
      </c>
      <c r="O47" s="9">
        <f>[1]Cardiovascular!FJ15</f>
        <v>6.9836222248518084E-2</v>
      </c>
      <c r="P47" s="9">
        <f>[1]Cardiovascular!FK15</f>
        <v>1.8074903949847274E-2</v>
      </c>
      <c r="Q47" s="9">
        <f>[1]Cardiovascular!FL15</f>
        <v>0</v>
      </c>
      <c r="R47" s="12">
        <f>[1]Cardiovascular!FM15</f>
        <v>9.9956861001960814E-2</v>
      </c>
      <c r="S47" s="280"/>
    </row>
    <row r="48" spans="1:19" s="207" customFormat="1" ht="30" customHeight="1" x14ac:dyDescent="0.3">
      <c r="A48" s="7" t="s">
        <v>91</v>
      </c>
      <c r="B48" s="8" t="s">
        <v>90</v>
      </c>
      <c r="C48" s="9">
        <f>[1]Cardiovascular!FV15</f>
        <v>4.3666869320198087E-2</v>
      </c>
      <c r="D48" s="9">
        <f>[1]Cardiovascular!FW15</f>
        <v>4.7546603732969692E-2</v>
      </c>
      <c r="E48" s="9">
        <f>[1]Cardiovascular!FX15</f>
        <v>4.191449723897072E-2</v>
      </c>
      <c r="F48" s="9">
        <f>[1]Cardiovascular!FY15</f>
        <v>4.8051307629100461E-2</v>
      </c>
      <c r="G48" s="9">
        <f>[1]Cardiovascular!FZ15</f>
        <v>4.8145145306759861E-2</v>
      </c>
      <c r="H48" s="9">
        <f>[1]Cardiovascular!GA15</f>
        <v>5.6788182450451585E-2</v>
      </c>
      <c r="I48" s="9">
        <f>[1]Cardiovascular!GB15</f>
        <v>5.7823640809098818E-2</v>
      </c>
      <c r="J48" s="10">
        <f>[1]Cardiovascular!GC15</f>
        <v>4.9221753463944848E-2</v>
      </c>
      <c r="K48" s="11">
        <f>[1]Cardiovascular!GD15</f>
        <v>8.7810309459031802E-2</v>
      </c>
      <c r="L48" s="9">
        <f>[1]Cardiovascular!GE15</f>
        <v>8.9148774130539232E-2</v>
      </c>
      <c r="M48" s="9">
        <f>[1]Cardiovascular!GF15</f>
        <v>7.5678280201857545E-2</v>
      </c>
      <c r="N48" s="9">
        <f>[1]Cardiovascular!GG15</f>
        <v>8.4783768291722045E-2</v>
      </c>
      <c r="O48" s="9">
        <f>[1]Cardiovascular!GH15</f>
        <v>4.947598102987591E-2</v>
      </c>
      <c r="P48" s="9">
        <f>[1]Cardiovascular!GI15</f>
        <v>1.8248922084291214E-2</v>
      </c>
      <c r="Q48" s="9">
        <f>[1]Cardiovascular!GJ15</f>
        <v>-1.3221533082888535E-2</v>
      </c>
      <c r="R48" s="12">
        <f>[1]Cardiovascular!GK15</f>
        <v>6.315460418426512E-2</v>
      </c>
    </row>
    <row r="49" spans="1:18" s="207" customFormat="1" ht="30" customHeight="1" x14ac:dyDescent="0.3">
      <c r="A49" s="285" t="s">
        <v>92</v>
      </c>
      <c r="B49" s="286"/>
      <c r="C49" s="286"/>
      <c r="D49" s="286"/>
      <c r="E49" s="286"/>
      <c r="F49" s="286"/>
      <c r="G49" s="286"/>
      <c r="H49" s="286"/>
      <c r="I49" s="286"/>
      <c r="J49" s="286"/>
      <c r="K49" s="285"/>
      <c r="L49" s="286"/>
      <c r="M49" s="286"/>
      <c r="N49" s="286"/>
      <c r="O49" s="286"/>
      <c r="P49" s="286"/>
      <c r="Q49" s="286"/>
      <c r="R49" s="287"/>
    </row>
    <row r="50" spans="1:18" s="207" customFormat="1" ht="30" customHeight="1" x14ac:dyDescent="0.3">
      <c r="A50" s="7" t="s">
        <v>93</v>
      </c>
      <c r="B50" s="8" t="s">
        <v>94</v>
      </c>
      <c r="C50" s="9">
        <f>[1]Respiratory!C12</f>
        <v>0.11647344123070635</v>
      </c>
      <c r="D50" s="9">
        <f>[1]Respiratory!D12</f>
        <v>9.2417236968109703E-2</v>
      </c>
      <c r="E50" s="9">
        <f>[1]Respiratory!E12</f>
        <v>9.2417236968109703E-2</v>
      </c>
      <c r="F50" s="9">
        <f>[1]Respiratory!F12</f>
        <v>7.5638546528472239E-2</v>
      </c>
      <c r="G50" s="9">
        <f>[1]Respiratory!G12</f>
        <v>9.2417236968109703E-2</v>
      </c>
      <c r="H50" s="9">
        <f>[1]Respiratory!H12</f>
        <v>0.11647344123070635</v>
      </c>
      <c r="I50" s="9">
        <f>[1]Respiratory!I12</f>
        <v>0.18819827930001104</v>
      </c>
      <c r="J50" s="13">
        <f>[1]Respiratory!J12</f>
        <v>0.10058021589593684</v>
      </c>
      <c r="K50" s="11">
        <f>[1]Respiratory!K12</f>
        <v>0.10859766485420322</v>
      </c>
      <c r="L50" s="9">
        <f>[1]Respiratory!L12</f>
        <v>0.10058021589593684</v>
      </c>
      <c r="M50" s="9">
        <f>[1]Respiratory!M12</f>
        <v>0.10058021589593684</v>
      </c>
      <c r="N50" s="9">
        <f>[1]Respiratory!N12</f>
        <v>9.2417236968109703E-2</v>
      </c>
      <c r="O50" s="9">
        <f>[1]Respiratory!O12</f>
        <v>0.15385310399283186</v>
      </c>
      <c r="P50" s="9">
        <f>[1]Respiratory!P12</f>
        <v>0.19473543092792533</v>
      </c>
      <c r="Q50" s="9">
        <f>[1]Respiratory!Q12</f>
        <v>0.2547479389102742</v>
      </c>
      <c r="R50" s="12">
        <f>[1]Respiratory!R12</f>
        <v>0.14663236019711023</v>
      </c>
    </row>
    <row r="51" spans="1:18" s="207" customFormat="1" ht="30" customHeight="1" x14ac:dyDescent="0.3">
      <c r="A51" s="285" t="s">
        <v>95</v>
      </c>
      <c r="B51" s="286"/>
      <c r="C51" s="286"/>
      <c r="D51" s="286"/>
      <c r="E51" s="286"/>
      <c r="F51" s="286"/>
      <c r="G51" s="286"/>
      <c r="H51" s="286"/>
      <c r="I51" s="286"/>
      <c r="J51" s="286"/>
      <c r="K51" s="285"/>
      <c r="L51" s="286"/>
      <c r="M51" s="286"/>
      <c r="N51" s="286"/>
      <c r="O51" s="286"/>
      <c r="P51" s="286"/>
      <c r="Q51" s="286"/>
      <c r="R51" s="287"/>
    </row>
    <row r="52" spans="1:18" s="207" customFormat="1" ht="30" customHeight="1" x14ac:dyDescent="0.3">
      <c r="A52" s="7" t="s">
        <v>96</v>
      </c>
      <c r="B52" s="8" t="s">
        <v>97</v>
      </c>
      <c r="C52" s="9">
        <f>[1]Digestive!C29</f>
        <v>0.76509473403770933</v>
      </c>
      <c r="D52" s="9">
        <f>[1]Digestive!D29</f>
        <v>0.78434813847888496</v>
      </c>
      <c r="E52" s="9">
        <f>[1]Digestive!E29</f>
        <v>0.80391362744837636</v>
      </c>
      <c r="F52" s="9">
        <f>[1]Digestive!F29</f>
        <v>0.80575596353839685</v>
      </c>
      <c r="G52" s="9">
        <f>[1]Digestive!G29</f>
        <v>0.79228481063879286</v>
      </c>
      <c r="H52" s="9">
        <f>[1]Digestive!H29</f>
        <v>0.73395284698544938</v>
      </c>
      <c r="I52" s="9">
        <f>[1]Digestive!I29</f>
        <v>0.68604268033278859</v>
      </c>
      <c r="J52" s="13">
        <f>[1]Digestive!J29</f>
        <v>0.78467795765104242</v>
      </c>
      <c r="K52" s="11">
        <f>[1]Digestive!K29</f>
        <v>0.81926864888921158</v>
      </c>
      <c r="L52" s="9">
        <f>[1]Digestive!L29</f>
        <v>0.82227977589883006</v>
      </c>
      <c r="M52" s="9">
        <f>[1]Digestive!M29</f>
        <v>0.80705043778368635</v>
      </c>
      <c r="N52" s="9">
        <f>[1]Digestive!N29</f>
        <v>0.81818330483261459</v>
      </c>
      <c r="O52" s="9">
        <f>[1]Digestive!O29</f>
        <v>0.76706291350596956</v>
      </c>
      <c r="P52" s="9">
        <f>[1]Digestive!P29</f>
        <v>0.70069900436647181</v>
      </c>
      <c r="Q52" s="9">
        <f>[1]Digestive!Q29</f>
        <v>0.57579762584933636</v>
      </c>
      <c r="R52" s="12">
        <f>[1]Digestive!R29</f>
        <v>0.78656563486575137</v>
      </c>
    </row>
    <row r="53" spans="1:18" s="207" customFormat="1" ht="30" customHeight="1" x14ac:dyDescent="0.3">
      <c r="A53" s="7" t="s">
        <v>98</v>
      </c>
      <c r="B53" s="8" t="s">
        <v>97</v>
      </c>
      <c r="C53" s="9">
        <f>[1]Digestive!X29</f>
        <v>0.58184111965048035</v>
      </c>
      <c r="D53" s="9">
        <f>[1]Digestive!Y29</f>
        <v>0.60523598646428134</v>
      </c>
      <c r="E53" s="9">
        <f>[1]Digestive!Z29</f>
        <v>0.62758756370504931</v>
      </c>
      <c r="F53" s="9">
        <f>[1]Digestive!AA29</f>
        <v>0.63132457936198305</v>
      </c>
      <c r="G53" s="9">
        <f>[1]Digestive!AB29</f>
        <v>0.61456714952194014</v>
      </c>
      <c r="H53" s="9">
        <f>[1]Digestive!AC29</f>
        <v>0.5505611314533263</v>
      </c>
      <c r="I53" s="9">
        <f>[1]Digestive!AD29</f>
        <v>0.49924532402226712</v>
      </c>
      <c r="J53" s="13">
        <f>[1]Digestive!AE29</f>
        <v>0.60532181582021194</v>
      </c>
      <c r="K53" s="11">
        <f>[1]Digestive!AF29</f>
        <v>0.70725747574775233</v>
      </c>
      <c r="L53" s="9">
        <f>[1]Digestive!AG29</f>
        <v>0.713914045336276</v>
      </c>
      <c r="M53" s="9">
        <f>[1]Digestive!AH29</f>
        <v>0.68073609508610833</v>
      </c>
      <c r="N53" s="9">
        <f>[1]Digestive!AI29</f>
        <v>0.70406492705244228</v>
      </c>
      <c r="O53" s="9">
        <f>[1]Digestive!AJ29</f>
        <v>0.61229406565182942</v>
      </c>
      <c r="P53" s="9">
        <f>[1]Digestive!AK29</f>
        <v>0.51016879277811522</v>
      </c>
      <c r="Q53" s="9">
        <f>[1]Digestive!AL29</f>
        <v>0.35672648808893853</v>
      </c>
      <c r="R53" s="12">
        <f>[1]Digestive!AM29</f>
        <v>0.66555051906955509</v>
      </c>
    </row>
    <row r="54" spans="1:18" s="207" customFormat="1" ht="30" customHeight="1" x14ac:dyDescent="0.3">
      <c r="A54" s="7" t="s">
        <v>99</v>
      </c>
      <c r="B54" s="8" t="s">
        <v>100</v>
      </c>
      <c r="C54" s="9">
        <f>[1]Digestive!BT29</f>
        <v>-3.4643526384735737E-2</v>
      </c>
      <c r="D54" s="9">
        <f>[1]Digestive!BU29</f>
        <v>-4.2915623081006507E-2</v>
      </c>
      <c r="E54" s="9">
        <f>[1]Digestive!BV29</f>
        <v>-6.1524052466861726E-2</v>
      </c>
      <c r="F54" s="9">
        <f>[1]Digestive!BW29</f>
        <v>-5.8745363272529015E-2</v>
      </c>
      <c r="G54" s="9">
        <f>[1]Digestive!BX29</f>
        <v>-4.6595790862755927E-2</v>
      </c>
      <c r="H54" s="9">
        <f>[1]Digestive!BY29</f>
        <v>-2.3960736705149057E-2</v>
      </c>
      <c r="I54" s="9">
        <f>[1]Digestive!BZ29</f>
        <v>-1.9203293314533715E-2</v>
      </c>
      <c r="J54" s="13">
        <f>[1]Digestive!CA29</f>
        <v>-4.4644775057480164E-2</v>
      </c>
      <c r="K54" s="11">
        <f>[1]Digestive!CB29</f>
        <v>-1.968584629194272E-2</v>
      </c>
      <c r="L54" s="9">
        <f>[1]Digestive!CC29</f>
        <v>-1.9758281038517067E-2</v>
      </c>
      <c r="M54" s="9">
        <f>[1]Digestive!CD29</f>
        <v>-1.7603863022741695E-2</v>
      </c>
      <c r="N54" s="9">
        <f>[1]Digestive!CE29</f>
        <v>-1.8565178672277916E-2</v>
      </c>
      <c r="O54" s="9">
        <f>[1]Digestive!CF29</f>
        <v>-1.6396185338183985E-2</v>
      </c>
      <c r="P54" s="9">
        <f>[1]Digestive!CG29</f>
        <v>-1.9960900841752498E-2</v>
      </c>
      <c r="Q54" s="9">
        <f>[1]Digestive!CH29</f>
        <v>-2.9328567879815533E-2</v>
      </c>
      <c r="R54" s="12">
        <f>[1]Digestive!CI29</f>
        <v>-1.6177868217766594E-2</v>
      </c>
    </row>
    <row r="55" spans="1:18" s="207" customFormat="1" ht="30" customHeight="1" x14ac:dyDescent="0.3">
      <c r="A55" s="7" t="s">
        <v>101</v>
      </c>
      <c r="B55" s="8" t="s">
        <v>102</v>
      </c>
      <c r="C55" s="9">
        <f>[1]Digestive!AT29</f>
        <v>0.51299212139900008</v>
      </c>
      <c r="D55" s="9">
        <f>[1]Digestive!AU29</f>
        <v>0.53756813987390761</v>
      </c>
      <c r="E55" s="9">
        <f>[1]Digestive!AV29</f>
        <v>0.55810866720854402</v>
      </c>
      <c r="F55" s="9">
        <f>[1]Digestive!AW29</f>
        <v>0.5641633198124838</v>
      </c>
      <c r="G55" s="9">
        <f>[1]Digestive!AX29</f>
        <v>0.54635841392078788</v>
      </c>
      <c r="H55" s="9">
        <f>[1]Digestive!AY29</f>
        <v>0.49697682647313846</v>
      </c>
      <c r="I55" s="9">
        <f>[1]Digestive!AZ29</f>
        <v>0.45955373426314272</v>
      </c>
      <c r="J55" s="10">
        <f>[1]Digestive!BA29</f>
        <v>0.53945923806283946</v>
      </c>
      <c r="K55" s="11">
        <f>[1]Digestive!BB29</f>
        <v>0.3298105825875457</v>
      </c>
      <c r="L55" s="9">
        <f>[1]Digestive!BC29</f>
        <v>0.33671283392663987</v>
      </c>
      <c r="M55" s="9">
        <f>[1]Digestive!BD29</f>
        <v>0.29473095820615636</v>
      </c>
      <c r="N55" s="9">
        <f>[1]Digestive!BE29</f>
        <v>0.3230894164123605</v>
      </c>
      <c r="O55" s="9">
        <f>[1]Digestive!BF29</f>
        <v>0.22094782964182672</v>
      </c>
      <c r="P55" s="9">
        <f>[1]Digestive!BG29</f>
        <v>0.13478980561872769</v>
      </c>
      <c r="Q55" s="9">
        <f>[1]Digestive!BH29</f>
        <v>5.3648829938146451E-2</v>
      </c>
      <c r="R55" s="12">
        <f>[1]Digestive!BI29</f>
        <v>0.25831124436909636</v>
      </c>
    </row>
    <row r="56" spans="1:18" s="207" customFormat="1" ht="30" customHeight="1" x14ac:dyDescent="0.3">
      <c r="A56" s="7" t="s">
        <v>103</v>
      </c>
      <c r="B56" s="8" t="s">
        <v>104</v>
      </c>
      <c r="C56" s="9">
        <f t="shared" ref="C56:R57" si="0">C52</f>
        <v>0.76509473403770933</v>
      </c>
      <c r="D56" s="9">
        <f t="shared" si="0"/>
        <v>0.78434813847888496</v>
      </c>
      <c r="E56" s="9">
        <f t="shared" si="0"/>
        <v>0.80391362744837636</v>
      </c>
      <c r="F56" s="9">
        <f t="shared" si="0"/>
        <v>0.80575596353839685</v>
      </c>
      <c r="G56" s="9">
        <f t="shared" si="0"/>
        <v>0.79228481063879286</v>
      </c>
      <c r="H56" s="9">
        <f t="shared" si="0"/>
        <v>0.73395284698544938</v>
      </c>
      <c r="I56" s="9">
        <f t="shared" si="0"/>
        <v>0.68604268033278859</v>
      </c>
      <c r="J56" s="13">
        <f t="shared" si="0"/>
        <v>0.78467795765104242</v>
      </c>
      <c r="K56" s="11">
        <f t="shared" si="0"/>
        <v>0.81926864888921158</v>
      </c>
      <c r="L56" s="9">
        <f t="shared" si="0"/>
        <v>0.82227977589883006</v>
      </c>
      <c r="M56" s="9">
        <f t="shared" si="0"/>
        <v>0.80705043778368635</v>
      </c>
      <c r="N56" s="9">
        <f t="shared" si="0"/>
        <v>0.81818330483261459</v>
      </c>
      <c r="O56" s="9">
        <f t="shared" si="0"/>
        <v>0.76706291350596956</v>
      </c>
      <c r="P56" s="9">
        <f t="shared" si="0"/>
        <v>0.70069900436647181</v>
      </c>
      <c r="Q56" s="9">
        <f t="shared" si="0"/>
        <v>0.57579762584933636</v>
      </c>
      <c r="R56" s="12">
        <f t="shared" si="0"/>
        <v>0.78656563486575137</v>
      </c>
    </row>
    <row r="57" spans="1:18" s="207" customFormat="1" ht="30" customHeight="1" x14ac:dyDescent="0.3">
      <c r="A57" s="7" t="s">
        <v>105</v>
      </c>
      <c r="B57" s="8" t="s">
        <v>104</v>
      </c>
      <c r="C57" s="9">
        <f t="shared" si="0"/>
        <v>0.58184111965048035</v>
      </c>
      <c r="D57" s="9">
        <f t="shared" si="0"/>
        <v>0.60523598646428134</v>
      </c>
      <c r="E57" s="9">
        <f t="shared" si="0"/>
        <v>0.62758756370504931</v>
      </c>
      <c r="F57" s="9">
        <f t="shared" si="0"/>
        <v>0.63132457936198305</v>
      </c>
      <c r="G57" s="9">
        <f t="shared" si="0"/>
        <v>0.61456714952194014</v>
      </c>
      <c r="H57" s="9">
        <f t="shared" si="0"/>
        <v>0.5505611314533263</v>
      </c>
      <c r="I57" s="9">
        <f t="shared" si="0"/>
        <v>0.49924532402226712</v>
      </c>
      <c r="J57" s="13">
        <f t="shared" si="0"/>
        <v>0.60532181582021194</v>
      </c>
      <c r="K57" s="11">
        <f t="shared" si="0"/>
        <v>0.70725747574775233</v>
      </c>
      <c r="L57" s="9">
        <f t="shared" si="0"/>
        <v>0.713914045336276</v>
      </c>
      <c r="M57" s="9">
        <f t="shared" si="0"/>
        <v>0.68073609508610833</v>
      </c>
      <c r="N57" s="9">
        <f t="shared" si="0"/>
        <v>0.70406492705244228</v>
      </c>
      <c r="O57" s="9">
        <f t="shared" si="0"/>
        <v>0.61229406565182942</v>
      </c>
      <c r="P57" s="9">
        <f t="shared" si="0"/>
        <v>0.51016879277811522</v>
      </c>
      <c r="Q57" s="9">
        <f t="shared" si="0"/>
        <v>0.35672648808893853</v>
      </c>
      <c r="R57" s="12">
        <f t="shared" si="0"/>
        <v>0.66555051906955509</v>
      </c>
    </row>
    <row r="58" spans="1:18" s="207" customFormat="1" ht="30" customHeight="1" x14ac:dyDescent="0.3">
      <c r="A58" s="285" t="s">
        <v>106</v>
      </c>
      <c r="B58" s="286"/>
      <c r="C58" s="286"/>
      <c r="D58" s="286"/>
      <c r="E58" s="286"/>
      <c r="F58" s="286"/>
      <c r="G58" s="286"/>
      <c r="H58" s="286"/>
      <c r="I58" s="286"/>
      <c r="J58" s="286"/>
      <c r="K58" s="285"/>
      <c r="L58" s="286"/>
      <c r="M58" s="286"/>
      <c r="N58" s="286"/>
      <c r="O58" s="286"/>
      <c r="P58" s="286"/>
      <c r="Q58" s="286"/>
      <c r="R58" s="287"/>
    </row>
    <row r="59" spans="1:18" s="207" customFormat="1" ht="30" customHeight="1" x14ac:dyDescent="0.3">
      <c r="A59" s="7" t="s">
        <v>107</v>
      </c>
      <c r="B59" s="18" t="s">
        <v>108</v>
      </c>
      <c r="C59" s="9" t="s">
        <v>74</v>
      </c>
      <c r="D59" s="9" t="s">
        <v>74</v>
      </c>
      <c r="E59" s="9" t="s">
        <v>74</v>
      </c>
      <c r="F59" s="9" t="s">
        <v>74</v>
      </c>
      <c r="G59" s="9" t="s">
        <v>74</v>
      </c>
      <c r="H59" s="9" t="s">
        <v>74</v>
      </c>
      <c r="I59" s="9" t="s">
        <v>74</v>
      </c>
      <c r="J59" s="13" t="s">
        <v>74</v>
      </c>
      <c r="K59" s="11">
        <f>'[1]Pregnancy &amp; childbirth'!I14</f>
        <v>6.8528303894650866E-2</v>
      </c>
      <c r="L59" s="9">
        <f>'[1]Pregnancy &amp; childbirth'!J14</f>
        <v>6.0472010143828379E-2</v>
      </c>
      <c r="M59" s="9">
        <f>'[1]Pregnancy &amp; childbirth'!K14</f>
        <v>5.3236204165075185E-2</v>
      </c>
      <c r="N59" s="9">
        <f>'[1]Pregnancy &amp; childbirth'!L14</f>
        <v>5.8421765313319815E-2</v>
      </c>
      <c r="O59" s="9" t="s">
        <v>141</v>
      </c>
      <c r="P59" s="9" t="s">
        <v>141</v>
      </c>
      <c r="Q59" s="9" t="s">
        <v>141</v>
      </c>
      <c r="R59" s="12">
        <f>'[1]Pregnancy &amp; childbirth'!M14</f>
        <v>4.4060078172558172E-2</v>
      </c>
    </row>
    <row r="60" spans="1:18" s="207" customFormat="1" ht="30" customHeight="1" x14ac:dyDescent="0.3">
      <c r="A60" s="25" t="s">
        <v>109</v>
      </c>
      <c r="B60" s="26" t="s">
        <v>110</v>
      </c>
      <c r="C60" s="309" t="s">
        <v>74</v>
      </c>
      <c r="D60" s="309" t="s">
        <v>74</v>
      </c>
      <c r="E60" s="309" t="s">
        <v>74</v>
      </c>
      <c r="F60" s="309" t="s">
        <v>74</v>
      </c>
      <c r="G60" s="309" t="s">
        <v>74</v>
      </c>
      <c r="H60" s="309" t="s">
        <v>74</v>
      </c>
      <c r="I60" s="309" t="s">
        <v>74</v>
      </c>
      <c r="J60" s="310" t="s">
        <v>74</v>
      </c>
      <c r="K60" s="318">
        <f>'[1]Pregnancy &amp; childbirth'!B14</f>
        <v>0.15699796112686445</v>
      </c>
      <c r="L60" s="311">
        <f>'[1]Pregnancy &amp; childbirth'!C14</f>
        <v>0.14006061377575751</v>
      </c>
      <c r="M60" s="311">
        <f>'[1]Pregnancy &amp; childbirth'!D14</f>
        <v>0.12412340054082205</v>
      </c>
      <c r="N60" s="311">
        <f>'[1]Pregnancy &amp; childbirth'!E14</f>
        <v>0.13660233331108351</v>
      </c>
      <c r="O60" s="309" t="s">
        <v>141</v>
      </c>
      <c r="P60" s="309" t="s">
        <v>141</v>
      </c>
      <c r="Q60" s="309" t="s">
        <v>141</v>
      </c>
      <c r="R60" s="312">
        <f>'[1]Pregnancy &amp; childbirth'!F14</f>
        <v>0.10931031796749555</v>
      </c>
    </row>
    <row r="61" spans="1:18" hidden="1" x14ac:dyDescent="0.2">
      <c r="A61" t="s">
        <v>313</v>
      </c>
      <c r="C61" s="281">
        <v>0.24848216533149001</v>
      </c>
      <c r="D61" s="281">
        <v>0.24848216533149001</v>
      </c>
      <c r="E61" s="281">
        <v>0.24848216533149001</v>
      </c>
      <c r="F61" s="281">
        <v>0.15646176822912999</v>
      </c>
      <c r="G61" s="281">
        <v>0.15646176822912999</v>
      </c>
      <c r="H61" s="281">
        <v>0.104085328085</v>
      </c>
      <c r="I61" s="281">
        <v>0.104085328085</v>
      </c>
      <c r="J61" s="281"/>
      <c r="K61" s="281">
        <v>0.25212324210492998</v>
      </c>
      <c r="L61" s="281">
        <v>0.25212324210492998</v>
      </c>
      <c r="M61" s="281">
        <v>0.25212324210492998</v>
      </c>
      <c r="N61" s="281">
        <v>0.15626391958314001</v>
      </c>
      <c r="O61" s="281">
        <v>0.15626391958314001</v>
      </c>
      <c r="P61" s="281">
        <v>0.104085328085</v>
      </c>
      <c r="Q61" s="281">
        <v>0.104085328085</v>
      </c>
      <c r="R61" s="281"/>
    </row>
    <row r="63" spans="1:18" x14ac:dyDescent="0.2">
      <c r="A63" t="s">
        <v>332</v>
      </c>
    </row>
    <row r="65" spans="1:18" ht="24" customHeight="1" x14ac:dyDescent="0.35">
      <c r="A65" s="197" t="s">
        <v>284</v>
      </c>
      <c r="B65" s="133"/>
      <c r="C65" s="164"/>
      <c r="D65" s="164"/>
      <c r="E65" s="164"/>
      <c r="F65" s="164"/>
      <c r="G65" s="164"/>
      <c r="H65" s="133"/>
      <c r="I65" s="133"/>
      <c r="J65" s="133"/>
      <c r="K65" s="133"/>
      <c r="L65" s="133"/>
      <c r="M65" s="133"/>
      <c r="N65" s="133"/>
      <c r="O65" s="133"/>
      <c r="P65" s="133"/>
      <c r="Q65" s="133"/>
      <c r="R65" s="133"/>
    </row>
    <row r="66" spans="1:18" ht="56.25" x14ac:dyDescent="0.3">
      <c r="A66" s="173" t="s">
        <v>326</v>
      </c>
      <c r="B66" s="133"/>
      <c r="C66" s="164"/>
      <c r="D66" s="164"/>
      <c r="E66" s="164"/>
      <c r="F66" s="164"/>
      <c r="G66" s="164"/>
      <c r="H66" s="133"/>
      <c r="I66" s="133"/>
      <c r="J66" s="133"/>
      <c r="K66" s="133"/>
      <c r="L66" s="133"/>
      <c r="M66" s="133"/>
      <c r="N66" s="133"/>
      <c r="O66" s="133"/>
      <c r="P66" s="133"/>
      <c r="Q66" s="133"/>
      <c r="R66" s="133"/>
    </row>
    <row r="67" spans="1:18" ht="37.5" x14ac:dyDescent="0.3">
      <c r="A67" s="186" t="s">
        <v>264</v>
      </c>
      <c r="B67" s="133"/>
      <c r="C67" s="164"/>
      <c r="D67" s="164"/>
      <c r="E67" s="164"/>
      <c r="F67" s="164"/>
      <c r="G67" s="164"/>
      <c r="H67" s="133"/>
      <c r="I67" s="133"/>
      <c r="J67" s="133"/>
      <c r="K67" s="133"/>
      <c r="L67" s="133"/>
      <c r="M67" s="133"/>
      <c r="N67" s="133"/>
      <c r="O67" s="133"/>
      <c r="P67" s="133"/>
      <c r="Q67" s="133"/>
      <c r="R67" s="133"/>
    </row>
    <row r="68" spans="1:18" ht="18.75" x14ac:dyDescent="0.3">
      <c r="A68" s="187" t="s">
        <v>260</v>
      </c>
      <c r="B68" s="189"/>
      <c r="C68" s="164"/>
      <c r="D68" s="164"/>
      <c r="E68" s="164"/>
      <c r="F68" s="164"/>
      <c r="G68" s="164"/>
      <c r="H68" s="133"/>
      <c r="I68" s="133"/>
      <c r="J68" s="133"/>
      <c r="K68" s="133"/>
      <c r="L68" s="133"/>
      <c r="M68" s="133"/>
      <c r="N68" s="133"/>
      <c r="O68" s="133"/>
      <c r="P68" s="133"/>
      <c r="Q68" s="133"/>
      <c r="R68" s="133"/>
    </row>
    <row r="69" spans="1:18" ht="18.75" x14ac:dyDescent="0.3">
      <c r="A69" s="172" t="s">
        <v>261</v>
      </c>
      <c r="B69" s="133"/>
      <c r="C69" s="164"/>
      <c r="D69" s="164"/>
      <c r="E69" s="164"/>
      <c r="F69" s="164"/>
      <c r="G69" s="164"/>
      <c r="H69" s="133"/>
      <c r="I69" s="133"/>
      <c r="J69" s="133"/>
      <c r="K69" s="133"/>
      <c r="L69" s="133"/>
      <c r="M69" s="133"/>
      <c r="N69" s="133"/>
      <c r="O69" s="133"/>
      <c r="P69" s="133"/>
      <c r="Q69" s="133"/>
      <c r="R69" s="133"/>
    </row>
    <row r="70" spans="1:18" ht="18.75" x14ac:dyDescent="0.3">
      <c r="A70" s="172" t="s">
        <v>262</v>
      </c>
      <c r="B70" s="133"/>
      <c r="C70" s="164"/>
      <c r="D70" s="164"/>
      <c r="E70" s="164"/>
      <c r="F70" s="164"/>
      <c r="G70" s="164"/>
      <c r="H70" s="133"/>
      <c r="I70" s="133"/>
      <c r="J70" s="133"/>
      <c r="K70" s="133"/>
      <c r="L70" s="133"/>
      <c r="M70" s="133"/>
      <c r="N70" s="133"/>
      <c r="O70" s="133"/>
      <c r="P70" s="133"/>
      <c r="Q70" s="133"/>
      <c r="R70" s="133"/>
    </row>
    <row r="71" spans="1:18" ht="18.75" x14ac:dyDescent="0.3">
      <c r="A71" s="172" t="s">
        <v>263</v>
      </c>
      <c r="B71" s="133"/>
      <c r="C71" s="164"/>
      <c r="D71" s="164"/>
      <c r="E71" s="164"/>
      <c r="F71" s="164"/>
      <c r="G71" s="164"/>
      <c r="H71" s="133"/>
      <c r="I71" s="133"/>
      <c r="J71" s="133"/>
      <c r="K71" s="133"/>
      <c r="L71" s="133"/>
      <c r="M71" s="133"/>
      <c r="N71" s="133"/>
      <c r="O71" s="133"/>
      <c r="P71" s="133"/>
      <c r="Q71" s="133"/>
      <c r="R71" s="133"/>
    </row>
    <row r="72" spans="1:18" ht="38.25" customHeight="1" x14ac:dyDescent="0.3">
      <c r="A72" s="173" t="s">
        <v>286</v>
      </c>
      <c r="B72" s="133"/>
      <c r="C72" s="164"/>
      <c r="D72" s="164"/>
      <c r="E72" s="164"/>
      <c r="F72" s="164"/>
      <c r="G72" s="164"/>
      <c r="H72" s="133"/>
      <c r="I72" s="133"/>
      <c r="J72" s="133"/>
      <c r="K72" s="133"/>
      <c r="L72" s="133"/>
      <c r="M72" s="133"/>
      <c r="N72" s="133"/>
      <c r="O72" s="133"/>
      <c r="P72" s="133"/>
      <c r="Q72" s="133"/>
      <c r="R72" s="133"/>
    </row>
    <row r="73" spans="1:18" ht="31.5" customHeight="1" x14ac:dyDescent="0.35">
      <c r="A73" s="196" t="s">
        <v>285</v>
      </c>
      <c r="B73" s="133"/>
      <c r="C73" s="164"/>
      <c r="D73" s="164"/>
      <c r="E73" s="164"/>
      <c r="F73" s="164"/>
      <c r="G73" s="164"/>
      <c r="H73" s="133"/>
      <c r="I73" s="133"/>
      <c r="J73" s="133"/>
      <c r="K73" s="133"/>
      <c r="L73" s="133"/>
      <c r="M73" s="133"/>
      <c r="N73" s="133"/>
      <c r="O73" s="133"/>
      <c r="P73" s="133"/>
      <c r="Q73" s="133"/>
      <c r="R73" s="133"/>
    </row>
    <row r="74" spans="1:18" ht="30" customHeight="1" x14ac:dyDescent="0.35">
      <c r="A74" s="195" t="s">
        <v>304</v>
      </c>
      <c r="B74" s="134"/>
      <c r="C74" s="166"/>
      <c r="D74" s="166"/>
      <c r="E74" s="166"/>
      <c r="F74" s="166"/>
      <c r="G74" s="166"/>
      <c r="H74" s="134"/>
      <c r="I74" s="134"/>
      <c r="J74" s="134"/>
      <c r="K74" s="134"/>
      <c r="L74" s="134"/>
      <c r="M74" s="134"/>
      <c r="N74" s="134"/>
      <c r="O74" s="134"/>
      <c r="P74" s="134"/>
      <c r="Q74" s="134"/>
      <c r="R74" s="134"/>
    </row>
    <row r="75" spans="1:18" ht="60.75" customHeight="1" x14ac:dyDescent="0.2">
      <c r="A75" s="313" t="s">
        <v>287</v>
      </c>
      <c r="B75" s="134"/>
      <c r="C75" s="166"/>
      <c r="D75" s="166"/>
      <c r="E75" s="166"/>
      <c r="F75" s="166"/>
      <c r="G75" s="166"/>
      <c r="H75" s="134"/>
      <c r="I75" s="134"/>
      <c r="J75" s="134"/>
      <c r="K75" s="134"/>
      <c r="L75" s="134"/>
      <c r="M75" s="134"/>
      <c r="N75" s="134"/>
      <c r="O75" s="134"/>
      <c r="P75" s="134"/>
      <c r="Q75" s="134"/>
      <c r="R75" s="134"/>
    </row>
  </sheetData>
  <pageMargins left="0.7" right="0.7" top="0.75" bottom="0.75" header="0.3" footer="0.3"/>
  <pageSetup paperSize="8"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S_x0020_Output xmlns="b8b92164-c79c-462f-8645-08f463aff303">BOD alcohol</HS_x0020_Output>
    <HS_x0020_Output_x0020_File_x0020_Type xmlns="b8b92164-c79c-462f-8645-08f463aff303">Drafts</HS_x0020_Output_x0020_File_x0020_Type>
    <TaxCatchAll xmlns="79392c51-0192-4e0e-b858-3a8b41b0fb8c">
      <Value>4325</Value>
      <Value>1508</Value>
      <Value>1666</Value>
      <Value>3944</Value>
      <Value>1526</Value>
    </TaxCatchAll>
    <daa1262b318242d28987a366a1d743c9 xmlns="1f9c2a4e-c33c-4586-94ce-504a756e9502">
      <Terms xmlns="http://schemas.microsoft.com/office/infopath/2007/PartnerControls">
        <TermInfo xmlns="http://schemas.microsoft.com/office/infopath/2007/PartnerControls">
          <TermName xmlns="http://schemas.microsoft.com/office/infopath/2007/PartnerControls">Public Health Science</TermName>
          <TermId xmlns="http://schemas.microsoft.com/office/infopath/2007/PartnerControls">b2b77e3c-2681-456c-b814-5de530825b32</TermId>
        </TermInfo>
        <TermInfo xmlns="http://schemas.microsoft.com/office/infopath/2007/PartnerControls">
          <TermName xmlns="http://schemas.microsoft.com/office/infopath/2007/PartnerControls">Public Health Observatory</TermName>
          <TermId xmlns="http://schemas.microsoft.com/office/infopath/2007/PartnerControls">93aae3ef-e663-4f27-9869-119d88d797dd</TermId>
        </TermInfo>
        <TermInfo xmlns="http://schemas.microsoft.com/office/infopath/2007/PartnerControls">
          <TermName xmlns="http://schemas.microsoft.com/office/infopath/2007/PartnerControls">Output</TermName>
          <TermId xmlns="http://schemas.microsoft.com/office/infopath/2007/PartnerControls">e7b7f30c-8859-4ebb-99e3-0d77a47f6e11</TermId>
        </TermInfo>
      </Terms>
    </daa1262b318242d28987a366a1d743c9>
    <f15ab22896834ccda9dd19a0d9fb96a7 xmlns="1f9c2a4e-c33c-4586-94ce-504a756e9502">
      <Terms xmlns="http://schemas.microsoft.com/office/infopath/2007/PartnerControls">
        <TermInfo xmlns="http://schemas.microsoft.com/office/infopath/2007/PartnerControls">
          <TermName>2017</TermName>
          <TermId>5f359150-6eb1-4974-9fdb-9574de38ee04</TermId>
        </TermInfo>
      </Terms>
    </f15ab22896834ccda9dd19a0d9fb96a7>
    <pec585762dee4a4ea7f3d0f1b611b462 xmlns="1f9c2a4e-c33c-4586-94ce-504a756e9502">
      <Terms xmlns="http://schemas.microsoft.com/office/infopath/2007/PartnerControls">
        <TermInfo xmlns="http://schemas.microsoft.com/office/infopath/2007/PartnerControls">
          <TermName>December</TermName>
          <TermId>310e5c98-e973-4b98-8ed9-b31c7ce047f9</TermId>
        </TermInfo>
      </Terms>
    </pec585762dee4a4ea7f3d0f1b611b462>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c0f6cbc1-8b72-4b83-9c85-1dd2ec6ede9a" ContentTypeId="0x010100AB71BC9B4D1D724495B6D89DE9CAF183" PreviousValue="false"/>
</file>

<file path=customXml/item4.xml><?xml version="1.0" encoding="utf-8"?>
<ct:contentTypeSchema xmlns:ct="http://schemas.microsoft.com/office/2006/metadata/contentType" xmlns:ma="http://schemas.microsoft.com/office/2006/metadata/properties/metaAttributes" ct:_="" ma:_="" ma:contentTypeName="HS PHO Document" ma:contentTypeID="0x010100AB71BC9B4D1D724495B6D89DE9CAF1833E0047DDA8F0FE83B04AB1746F1B6AD7165C" ma:contentTypeVersion="3" ma:contentTypeDescription="Standard Health Scotland document" ma:contentTypeScope="" ma:versionID="21ebb53b68c9194c5bc63a5555ad7893">
  <xsd:schema xmlns:xsd="http://www.w3.org/2001/XMLSchema" xmlns:xs="http://www.w3.org/2001/XMLSchema" xmlns:p="http://schemas.microsoft.com/office/2006/metadata/properties" xmlns:ns2="79392c51-0192-4e0e-b858-3a8b41b0fb8c" xmlns:ns3="1f9c2a4e-c33c-4586-94ce-504a756e9502" xmlns:ns4="b8b92164-c79c-462f-8645-08f463aff303" targetNamespace="http://schemas.microsoft.com/office/2006/metadata/properties" ma:root="true" ma:fieldsID="ebae627abc04c7346f93c25bb176e783" ns2:_="" ns3:_="" ns4:_="">
    <xsd:import namespace="79392c51-0192-4e0e-b858-3a8b41b0fb8c"/>
    <xsd:import namespace="1f9c2a4e-c33c-4586-94ce-504a756e9502"/>
    <xsd:import namespace="b8b92164-c79c-462f-8645-08f463aff303"/>
    <xsd:element name="properties">
      <xsd:complexType>
        <xsd:sequence>
          <xsd:element name="documentManagement">
            <xsd:complexType>
              <xsd:all>
                <xsd:element ref="ns2:TaxCatchAll" minOccurs="0"/>
                <xsd:element ref="ns2:TaxCatchAllLabel" minOccurs="0"/>
                <xsd:element ref="ns3:daa1262b318242d28987a366a1d743c9" minOccurs="0"/>
                <xsd:element ref="ns3:f15ab22896834ccda9dd19a0d9fb96a7" minOccurs="0"/>
                <xsd:element ref="ns3:pec585762dee4a4ea7f3d0f1b611b462" minOccurs="0"/>
                <xsd:element ref="ns4:HS_x0020_Output"/>
                <xsd:element ref="ns4:HS_x0020_Output_x0020_File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392c51-0192-4e0e-b858-3a8b41b0fb8c"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c6bb179b-2e3d-4740-bae1-cd660314586c}" ma:internalName="TaxCatchAll" ma:showField="CatchAllData" ma:web="1f9c2a4e-c33c-4586-94ce-504a756e950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c6bb179b-2e3d-4740-bae1-cd660314586c}" ma:internalName="TaxCatchAllLabel" ma:readOnly="true" ma:showField="CatchAllDataLabel" ma:web="1f9c2a4e-c33c-4586-94ce-504a756e95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f9c2a4e-c33c-4586-94ce-504a756e9502" elementFormDefault="qualified">
    <xsd:import namespace="http://schemas.microsoft.com/office/2006/documentManagement/types"/>
    <xsd:import namespace="http://schemas.microsoft.com/office/infopath/2007/PartnerControls"/>
    <xsd:element name="daa1262b318242d28987a366a1d743c9" ma:index="10" ma:taxonomy="true" ma:internalName="daa1262b318242d28987a366a1d743c9" ma:taxonomyFieldName="HSDocumentTag" ma:displayName="HS Document Tag" ma:readOnly="false" ma:default="" ma:fieldId="{daa1262b-3182-42d2-8987-a366a1d743c9}" ma:taxonomyMulti="true" ma:sspId="c0f6cbc1-8b72-4b83-9c85-1dd2ec6ede9a" ma:termSetId="de4b84b4-8f63-4e23-8c8c-3fef434f4083" ma:anchorId="00000000-0000-0000-0000-000000000000" ma:open="false" ma:isKeyword="false">
      <xsd:complexType>
        <xsd:sequence>
          <xsd:element ref="pc:Terms" minOccurs="0" maxOccurs="1"/>
        </xsd:sequence>
      </xsd:complexType>
    </xsd:element>
    <xsd:element name="f15ab22896834ccda9dd19a0d9fb96a7" ma:index="12" nillable="true" ma:taxonomy="true" ma:internalName="f15ab22896834ccda9dd19a0d9fb96a7" ma:taxonomyFieldName="HSYear" ma:displayName="HS Year" ma:indexed="true" ma:readOnly="false" ma:fieldId="{f15ab228-9683-4ccd-a9dd-19a0d9fb96a7}" ma:sspId="c0f6cbc1-8b72-4b83-9c85-1dd2ec6ede9a" ma:termSetId="9144fb4a-73f0-4b6e-aed3-3dd2466e0982" ma:anchorId="00000000-0000-0000-0000-000000000000" ma:open="false" ma:isKeyword="false">
      <xsd:complexType>
        <xsd:sequence>
          <xsd:element ref="pc:Terms" minOccurs="0" maxOccurs="1"/>
        </xsd:sequence>
      </xsd:complexType>
    </xsd:element>
    <xsd:element name="pec585762dee4a4ea7f3d0f1b611b462" ma:index="14" nillable="true" ma:taxonomy="true" ma:internalName="pec585762dee4a4ea7f3d0f1b611b462" ma:taxonomyFieldName="HSMonth" ma:displayName="HS Month" ma:indexed="true" ma:readOnly="false" ma:fieldId="{9ec58576-2dee-4a4e-a7f3-d0f1b611b462}" ma:sspId="c0f6cbc1-8b72-4b83-9c85-1dd2ec6ede9a" ma:termSetId="ac3c59ba-1895-4a12-af7b-2d04ef4651d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8b92164-c79c-462f-8645-08f463aff303" elementFormDefault="qualified">
    <xsd:import namespace="http://schemas.microsoft.com/office/2006/documentManagement/types"/>
    <xsd:import namespace="http://schemas.microsoft.com/office/infopath/2007/PartnerControls"/>
    <xsd:element name="HS_x0020_Output" ma:index="16" ma:displayName="HS Output" ma:format="Dropdown" ma:internalName="HS_x0020_Output">
      <xsd:simpleType>
        <xsd:restriction base="dms:Choice">
          <xsd:enumeration value="BOD alcohol"/>
          <xsd:enumeration value="BOD obesity"/>
          <xsd:enumeration value="BOD wider determinant of health"/>
          <xsd:enumeration value="Maintenance of the ScotPHO website"/>
          <xsd:enumeration value="Scottish Migrant and Ethnic Health Research Strategy"/>
          <xsd:enumeration value="Alcohol-related mortality and social drift"/>
          <xsd:enumeration value="Development of indicators to measure the contribution of NHS Boards and Health &amp; Social Care Partner"/>
          <xsd:enumeration value="Development of Knowledge into Action cycle for ScotPHO profiles"/>
          <xsd:enumeration value="Understanding better how the III tool could be made more useful to local users and decision makers"/>
          <xsd:enumeration value="Clyde Gateway CHI linkage project"/>
          <xsd:enumeration value="HS contribution to Scotland's Greenspace Map"/>
          <xsd:enumeration value="III Work Package 4"/>
          <xsd:enumeration value="Managing the NRS mortality dataset"/>
          <xsd:enumeration value="Economic systems and health inequalities - review"/>
          <xsd:enumeration value="Excess mortality papers"/>
          <xsd:enumeration value="Monitoring routine mortality data"/>
          <xsd:enumeration value="Systematic Review of health inequality trends"/>
          <xsd:enumeration value="Age-period-cohort analysis: Big cities"/>
          <xsd:enumeration value="Age-period-cohort analysis: Drugs"/>
          <xsd:enumeration value="Age-period-cohort analysis: ischaemic heart disease/stroke"/>
          <xsd:enumeration value="Age-period-cohort analysis: violence"/>
          <xsd:enumeration value="III Work Package 1"/>
          <xsd:enumeration value="Children and Young People's Profile National Report"/>
          <xsd:enumeration value="MESAS monitoring report"/>
          <xsd:enumeration value="ScotPHO Profiles rolling updates, maintenance and development"/>
          <xsd:enumeration value="Using sales data to evaluate MUP – study protocol"/>
          <xsd:enumeration value="III project management"/>
          <xsd:enumeration value="Alcohol Act paper"/>
          <xsd:enumeration value="III Work Package 3"/>
          <xsd:enumeration value="Procurement of alcohol sales data"/>
          <xsd:enumeration value="Public Health Information Network (PHIN) Seminar 2017"/>
          <xsd:enumeration value="Public Health Information Network for Scotland (PHINS) bulletin"/>
          <xsd:enumeration value="Specialist statistical support service"/>
          <xsd:enumeration value="Using routine mortality and hospital admission data to evaluate MUP – study protocol"/>
          <xsd:enumeration value="Using self-reported consumption data to evaluate MUP – study protocol"/>
          <xsd:enumeration value="Analytical support to the Scottish Government Welfare Reform Health Impact Delivery Group (HIDG)"/>
          <xsd:enumeration value="Economic change and social security reform in Scotland"/>
          <xsd:enumeration value="JSA Benefit sanctions and labour market outcomes (Journal paper)"/>
          <xsd:enumeration value="Public Health Observatory contribution to corporate briefings"/>
          <xsd:enumeration value="Public Health Observatory input to consultations"/>
          <xsd:enumeration value="Rapid Evidence Review of employee voice and health inequalities"/>
          <xsd:enumeration value="Support to Scottish Government and partners to achieve aims of Child Poverty Bill"/>
          <xsd:enumeration value="Support to Scottish Government and partners to achieve aims of Child Poverty Bill"/>
          <xsd:enumeration value="Development of plans for collecting CYP health and wellbeing data in schools"/>
          <xsd:enumeration value="Health Behaviour of School-aged Children"/>
          <xsd:enumeration value="Public Health Intelligence Events - follow-on work"/>
          <xsd:enumeration value="Publish housing section on ScotPHO website"/>
        </xsd:restriction>
      </xsd:simpleType>
    </xsd:element>
    <xsd:element name="HS_x0020_Output_x0020_File_x0020_Type" ma:index="17" ma:displayName="HS Output File Type" ma:format="Dropdown" ma:internalName="HS_x0020_Output_x0020_File_x0020_Type">
      <xsd:simpleType>
        <xsd:restriction base="dms:Choice">
          <xsd:enumeration value="Communications and engagement"/>
          <xsd:enumeration value="Data (Excel)"/>
          <xsd:enumeration value="Drafts"/>
          <xsd:enumeration value="Method"/>
          <xsd:enumeration value="Miscellaneous"/>
          <xsd:enumeration value="Published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1C4362-3D92-4B9D-84AA-A91BBA75A8A8}">
  <ds:schemaRefs>
    <ds:schemaRef ds:uri="http://schemas.microsoft.com/office/2006/metadata/properties"/>
    <ds:schemaRef ds:uri="http://schemas.microsoft.com/office/2006/documentManagement/types"/>
    <ds:schemaRef ds:uri="79392c51-0192-4e0e-b858-3a8b41b0fb8c"/>
    <ds:schemaRef ds:uri="http://purl.org/dc/dcmitype/"/>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b8b92164-c79c-462f-8645-08f463aff303"/>
    <ds:schemaRef ds:uri="1f9c2a4e-c33c-4586-94ce-504a756e9502"/>
  </ds:schemaRefs>
</ds:datastoreItem>
</file>

<file path=customXml/itemProps2.xml><?xml version="1.0" encoding="utf-8"?>
<ds:datastoreItem xmlns:ds="http://schemas.openxmlformats.org/officeDocument/2006/customXml" ds:itemID="{0DB30887-8665-4934-93B5-94305DB8449D}">
  <ds:schemaRefs>
    <ds:schemaRef ds:uri="http://schemas.microsoft.com/sharepoint/v3/contenttype/forms"/>
  </ds:schemaRefs>
</ds:datastoreItem>
</file>

<file path=customXml/itemProps3.xml><?xml version="1.0" encoding="utf-8"?>
<ds:datastoreItem xmlns:ds="http://schemas.openxmlformats.org/officeDocument/2006/customXml" ds:itemID="{0C18CA69-B61F-405B-890D-F8ED5D967E5A}">
  <ds:schemaRefs>
    <ds:schemaRef ds:uri="Microsoft.SharePoint.Taxonomy.ContentTypeSync"/>
  </ds:schemaRefs>
</ds:datastoreItem>
</file>

<file path=customXml/itemProps4.xml><?xml version="1.0" encoding="utf-8"?>
<ds:datastoreItem xmlns:ds="http://schemas.openxmlformats.org/officeDocument/2006/customXml" ds:itemID="{F2537CB6-11DA-43AE-BF5F-09AE63DC94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392c51-0192-4e0e-b858-3a8b41b0fb8c"/>
    <ds:schemaRef ds:uri="1f9c2a4e-c33c-4586-94ce-504a756e9502"/>
    <ds:schemaRef ds:uri="b8b92164-c79c-462f-8645-08f463aff3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 and notes</vt:lpstr>
      <vt:lpstr>1. Alcohol consumption</vt:lpstr>
      <vt:lpstr>2. Relative risk functions</vt:lpstr>
      <vt:lpstr>3. Alc Attrib Fractions 2015</vt:lpstr>
      <vt:lpstr>4. Patients admitted - alcohol</vt:lpstr>
      <vt:lpstr>5. Deaths - alcohol</vt:lpstr>
      <vt:lpstr>6. DALY disease list</vt:lpstr>
      <vt:lpstr>7. Alc Attrib Fractions 2003</vt:lpstr>
      <vt:lpstr>'7. Alc Attrib Fractions 2003'!Print_Area</vt:lpstr>
    </vt:vector>
  </TitlesOfParts>
  <Company>NHSHealthScotland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Elaine Tod</dc:creator>
  <cp:lastModifiedBy>Elaine Tod</cp:lastModifiedBy>
  <dcterms:created xsi:type="dcterms:W3CDTF">2017-12-18T10:33:52Z</dcterms:created>
  <dcterms:modified xsi:type="dcterms:W3CDTF">2018-01-30T12:54:54Z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0x010100AB71BC9B4D1D724495B6D89DE9CAF1833E0047DDA8F0FE83B04AB1746F1B6AD7165C</vt:lpwstr>
  </property>
  <property fmtid="{D5CDD505-2E9C-101B-9397-08002B2CF9AE}" pid="3" name="HSDocumentTag">
    <vt:lpwstr>1508;#Public Health Science|b2b77e3c-2681-456c-b814-5de530825b32;#1526;#Public Health Observatory|93aae3ef-e663-4f27-9869-119d88d797dd;#4325;#Output|e7b7f30c-8859-4ebb-99e3-0d77a47f6e11</vt:lpwstr>
  </property>
  <property fmtid="{D5CDD505-2E9C-101B-9397-08002B2CF9AE}" pid="4" name="HSYear">
    <vt:lpwstr>3944;#2017|5f359150-6eb1-4974-9fdb-9574de38ee04</vt:lpwstr>
  </property>
  <property fmtid="{D5CDD505-2E9C-101B-9397-08002B2CF9AE}" pid="5" name="HSMonth">
    <vt:lpwstr>1666;#December|310e5c98-e973-4b98-8ed9-b31c7ce047f9</vt:lpwstr>
  </property>
</Properties>
</file>