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5.xml" ContentType="application/vnd.openxmlformats-officedocument.drawing+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hidePivotFieldList="1"/>
  <mc:AlternateContent xmlns:mc="http://schemas.openxmlformats.org/markup-compatibility/2006">
    <mc:Choice Requires="x15">
      <x15ac:absPath xmlns:x15ac="http://schemas.microsoft.com/office/spreadsheetml/2010/11/ac" url="W:\01_IRs\01_Adhoc\2022\IR2022-00610 - Lee Barnsdale 21-22 update of the OST activity analysis and methadone patient estimates for ScotPHO\"/>
    </mc:Choice>
  </mc:AlternateContent>
  <xr:revisionPtr revIDLastSave="0" documentId="13_ncr:1_{F4072E54-06F9-4056-AEE3-47B96FA30DAA}" xr6:coauthVersionLast="47" xr6:coauthVersionMax="47" xr10:uidLastSave="{00000000-0000-0000-0000-000000000000}"/>
  <bookViews>
    <workbookView xWindow="-110" yWindow="-110" windowWidth="19420" windowHeight="10420" tabRatio="923" xr2:uid="{00000000-000D-0000-FFFF-FFFF00000000}"/>
  </bookViews>
  <sheets>
    <sheet name="Intro" sheetId="2" r:id="rId1"/>
    <sheet name="Changes to data" sheetId="36" r:id="rId2"/>
    <sheet name="WHO DDD Values" sheetId="4" r:id="rId3"/>
    <sheet name="Table 1- Scotland Summary Data " sheetId="5" r:id="rId4"/>
    <sheet name="NRS Pop. Pivot Table" sheetId="38" state="hidden" r:id="rId5"/>
    <sheet name="NRS populations" sheetId="39" state="hidden" r:id="rId6"/>
    <sheet name="Table 2 - NHS Board Data" sheetId="19" r:id="rId7"/>
    <sheet name="Table 2 DATA" sheetId="24" state="hidden" r:id="rId8"/>
    <sheet name="Table 3 - Methadone dispensing" sheetId="16" r:id="rId9"/>
    <sheet name="Table 3 DATA" sheetId="30" state="hidden" r:id="rId10"/>
    <sheet name="Table 4 - CHI Capture" sheetId="37" r:id="rId11"/>
  </sheets>
  <definedNames>
    <definedName name="_xlnm._FilterDatabase" localSheetId="9" hidden="1">'Table 3 DATA'!$A$5:$H$145</definedName>
    <definedName name="Databa">#REF!</definedName>
    <definedName name="_xlnm.Database" localSheetId="1">#REF!</definedName>
    <definedName name="_xlnm.Database">#REF!</definedName>
    <definedName name="_xlnm.Print_Area" localSheetId="1">'Changes to data'!$B$2:$J$8</definedName>
    <definedName name="_xlnm.Print_Area" localSheetId="0">Intro!$B$2:$J$33</definedName>
    <definedName name="_xlnm.Print_Area" localSheetId="3">'Table 1- Scotland Summary Data '!$B$2:$K$71</definedName>
    <definedName name="_xlnm.Print_Area" localSheetId="6">'Table 2 - NHS Board Data'!$B$2:$L$122</definedName>
    <definedName name="_xlnm.Print_Area" localSheetId="8">'Table 3 - Methadone dispensing'!$B$2:$H$45</definedName>
    <definedName name="_xlnm.Print_Area" localSheetId="2">'WHO DDD Values'!$B$2:$F$17</definedName>
  </definedNames>
  <calcPr calcId="191029"/>
  <pivotCaches>
    <pivotCache cacheId="0" r:id="rId12"/>
    <pivotCache cacheId="1" r:id="rId13"/>
    <pivotCache cacheId="2"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6" i="5" l="1"/>
  <c r="D66" i="5"/>
  <c r="E66" i="5"/>
  <c r="F66" i="5"/>
  <c r="G66" i="5"/>
  <c r="H66" i="5"/>
  <c r="I66" i="5"/>
  <c r="J66" i="5"/>
  <c r="K66" i="5"/>
  <c r="L66" i="5"/>
  <c r="C66" i="5"/>
  <c r="D17" i="5"/>
  <c r="E17" i="5"/>
  <c r="F17" i="5"/>
  <c r="G17" i="5"/>
  <c r="H17" i="5"/>
  <c r="I17" i="5"/>
  <c r="J17" i="5"/>
  <c r="K17" i="5"/>
  <c r="L17" i="5"/>
  <c r="C17" i="5"/>
  <c r="D27" i="5"/>
  <c r="E27" i="5"/>
  <c r="F27" i="5"/>
  <c r="G27" i="5"/>
  <c r="H27" i="5"/>
  <c r="I27" i="5"/>
  <c r="J27" i="5"/>
  <c r="K27" i="5"/>
  <c r="L27" i="5"/>
  <c r="C27" i="5"/>
  <c r="D37" i="5"/>
  <c r="E37" i="5"/>
  <c r="F37" i="5"/>
  <c r="G37" i="5"/>
  <c r="H37" i="5"/>
  <c r="I37" i="5"/>
  <c r="J37" i="5"/>
  <c r="K37" i="5"/>
  <c r="L37" i="5"/>
  <c r="C37" i="5"/>
  <c r="D46" i="5"/>
  <c r="E46" i="5"/>
  <c r="F46" i="5"/>
  <c r="G46" i="5"/>
  <c r="H46" i="5"/>
  <c r="I46" i="5"/>
  <c r="J46" i="5"/>
  <c r="K46" i="5"/>
  <c r="L46" i="5"/>
  <c r="C46" i="5"/>
  <c r="D82" i="19" l="1"/>
  <c r="D104" i="19" s="1"/>
  <c r="E82" i="19"/>
  <c r="E104" i="19" s="1"/>
  <c r="F82" i="19"/>
  <c r="F104" i="19" s="1"/>
  <c r="G82" i="19"/>
  <c r="G104" i="19" s="1"/>
  <c r="H82" i="19"/>
  <c r="H104" i="19" s="1"/>
  <c r="I82" i="19"/>
  <c r="I104" i="19" s="1"/>
  <c r="J82" i="19"/>
  <c r="J104" i="19" s="1"/>
  <c r="K82" i="19"/>
  <c r="K104" i="19" s="1"/>
  <c r="L82" i="19"/>
  <c r="L104" i="19" s="1"/>
  <c r="D83" i="19"/>
  <c r="D105" i="19" s="1"/>
  <c r="E83" i="19"/>
  <c r="E105" i="19" s="1"/>
  <c r="F83" i="19"/>
  <c r="F105" i="19" s="1"/>
  <c r="G83" i="19"/>
  <c r="G105" i="19" s="1"/>
  <c r="H83" i="19"/>
  <c r="H105" i="19" s="1"/>
  <c r="I83" i="19"/>
  <c r="I105" i="19" s="1"/>
  <c r="J83" i="19"/>
  <c r="J105" i="19" s="1"/>
  <c r="K83" i="19"/>
  <c r="K105" i="19" s="1"/>
  <c r="L83" i="19"/>
  <c r="L105" i="19" s="1"/>
  <c r="D84" i="19"/>
  <c r="D106" i="19" s="1"/>
  <c r="E84" i="19"/>
  <c r="E106" i="19" s="1"/>
  <c r="F84" i="19"/>
  <c r="F106" i="19" s="1"/>
  <c r="G84" i="19"/>
  <c r="G106" i="19" s="1"/>
  <c r="H84" i="19"/>
  <c r="H106" i="19" s="1"/>
  <c r="I84" i="19"/>
  <c r="I106" i="19" s="1"/>
  <c r="J84" i="19"/>
  <c r="J106" i="19" s="1"/>
  <c r="K84" i="19"/>
  <c r="K106" i="19" s="1"/>
  <c r="L84" i="19"/>
  <c r="L106" i="19" s="1"/>
  <c r="D85" i="19"/>
  <c r="D107" i="19" s="1"/>
  <c r="E85" i="19"/>
  <c r="E107" i="19" s="1"/>
  <c r="F85" i="19"/>
  <c r="F107" i="19" s="1"/>
  <c r="G85" i="19"/>
  <c r="G107" i="19" s="1"/>
  <c r="H85" i="19"/>
  <c r="H107" i="19" s="1"/>
  <c r="I85" i="19"/>
  <c r="I107" i="19" s="1"/>
  <c r="J85" i="19"/>
  <c r="J107" i="19" s="1"/>
  <c r="K85" i="19"/>
  <c r="K107" i="19" s="1"/>
  <c r="L85" i="19"/>
  <c r="L107" i="19" s="1"/>
  <c r="D86" i="19"/>
  <c r="D108" i="19" s="1"/>
  <c r="E86" i="19"/>
  <c r="E108" i="19" s="1"/>
  <c r="F86" i="19"/>
  <c r="F108" i="19" s="1"/>
  <c r="G86" i="19"/>
  <c r="G108" i="19" s="1"/>
  <c r="H86" i="19"/>
  <c r="H108" i="19" s="1"/>
  <c r="I86" i="19"/>
  <c r="I108" i="19" s="1"/>
  <c r="J86" i="19"/>
  <c r="J108" i="19" s="1"/>
  <c r="K86" i="19"/>
  <c r="K108" i="19" s="1"/>
  <c r="L86" i="19"/>
  <c r="L108" i="19" s="1"/>
  <c r="D87" i="19"/>
  <c r="D109" i="19" s="1"/>
  <c r="E87" i="19"/>
  <c r="E109" i="19" s="1"/>
  <c r="F87" i="19"/>
  <c r="F109" i="19" s="1"/>
  <c r="G87" i="19"/>
  <c r="G109" i="19" s="1"/>
  <c r="H87" i="19"/>
  <c r="H109" i="19" s="1"/>
  <c r="I87" i="19"/>
  <c r="I109" i="19" s="1"/>
  <c r="J87" i="19"/>
  <c r="J109" i="19" s="1"/>
  <c r="K87" i="19"/>
  <c r="K109" i="19" s="1"/>
  <c r="L87" i="19"/>
  <c r="L109" i="19" s="1"/>
  <c r="D88" i="19"/>
  <c r="D110" i="19" s="1"/>
  <c r="E88" i="19"/>
  <c r="E110" i="19" s="1"/>
  <c r="F88" i="19"/>
  <c r="F110" i="19" s="1"/>
  <c r="G88" i="19"/>
  <c r="G110" i="19" s="1"/>
  <c r="H88" i="19"/>
  <c r="H110" i="19" s="1"/>
  <c r="I88" i="19"/>
  <c r="I110" i="19" s="1"/>
  <c r="J88" i="19"/>
  <c r="J110" i="19" s="1"/>
  <c r="K88" i="19"/>
  <c r="K110" i="19" s="1"/>
  <c r="L88" i="19"/>
  <c r="L110" i="19" s="1"/>
  <c r="D89" i="19"/>
  <c r="D111" i="19" s="1"/>
  <c r="E89" i="19"/>
  <c r="E111" i="19" s="1"/>
  <c r="F89" i="19"/>
  <c r="F111" i="19" s="1"/>
  <c r="G89" i="19"/>
  <c r="G111" i="19" s="1"/>
  <c r="H89" i="19"/>
  <c r="H111" i="19" s="1"/>
  <c r="I89" i="19"/>
  <c r="I111" i="19" s="1"/>
  <c r="J89" i="19"/>
  <c r="J111" i="19" s="1"/>
  <c r="K89" i="19"/>
  <c r="K111" i="19" s="1"/>
  <c r="L89" i="19"/>
  <c r="L111" i="19" s="1"/>
  <c r="D90" i="19"/>
  <c r="D112" i="19" s="1"/>
  <c r="E90" i="19"/>
  <c r="E112" i="19" s="1"/>
  <c r="F90" i="19"/>
  <c r="F112" i="19" s="1"/>
  <c r="G90" i="19"/>
  <c r="G112" i="19" s="1"/>
  <c r="H90" i="19"/>
  <c r="H112" i="19" s="1"/>
  <c r="I90" i="19"/>
  <c r="I112" i="19" s="1"/>
  <c r="J90" i="19"/>
  <c r="J112" i="19" s="1"/>
  <c r="K90" i="19"/>
  <c r="K112" i="19" s="1"/>
  <c r="L90" i="19"/>
  <c r="L112" i="19" s="1"/>
  <c r="D91" i="19"/>
  <c r="D113" i="19" s="1"/>
  <c r="E91" i="19"/>
  <c r="E113" i="19" s="1"/>
  <c r="F91" i="19"/>
  <c r="F113" i="19" s="1"/>
  <c r="G91" i="19"/>
  <c r="G113" i="19" s="1"/>
  <c r="H91" i="19"/>
  <c r="H113" i="19" s="1"/>
  <c r="I91" i="19"/>
  <c r="I113" i="19" s="1"/>
  <c r="J91" i="19"/>
  <c r="J113" i="19" s="1"/>
  <c r="K91" i="19"/>
  <c r="K113" i="19" s="1"/>
  <c r="L91" i="19"/>
  <c r="L113" i="19" s="1"/>
  <c r="D92" i="19"/>
  <c r="D114" i="19" s="1"/>
  <c r="E92" i="19"/>
  <c r="E114" i="19" s="1"/>
  <c r="F92" i="19"/>
  <c r="F114" i="19" s="1"/>
  <c r="G92" i="19"/>
  <c r="G114" i="19" s="1"/>
  <c r="H92" i="19"/>
  <c r="H114" i="19" s="1"/>
  <c r="I92" i="19"/>
  <c r="I114" i="19" s="1"/>
  <c r="J92" i="19"/>
  <c r="J114" i="19" s="1"/>
  <c r="K92" i="19"/>
  <c r="K114" i="19" s="1"/>
  <c r="L92" i="19"/>
  <c r="L114" i="19" s="1"/>
  <c r="D93" i="19"/>
  <c r="D115" i="19" s="1"/>
  <c r="E93" i="19"/>
  <c r="E115" i="19" s="1"/>
  <c r="F93" i="19"/>
  <c r="F115" i="19" s="1"/>
  <c r="G93" i="19"/>
  <c r="G115" i="19" s="1"/>
  <c r="H93" i="19"/>
  <c r="H115" i="19" s="1"/>
  <c r="I93" i="19"/>
  <c r="I115" i="19" s="1"/>
  <c r="J93" i="19"/>
  <c r="J115" i="19" s="1"/>
  <c r="K93" i="19"/>
  <c r="K115" i="19" s="1"/>
  <c r="L93" i="19"/>
  <c r="L115" i="19" s="1"/>
  <c r="D94" i="19"/>
  <c r="D116" i="19" s="1"/>
  <c r="E94" i="19"/>
  <c r="E116" i="19" s="1"/>
  <c r="F94" i="19"/>
  <c r="F116" i="19" s="1"/>
  <c r="G94" i="19"/>
  <c r="G116" i="19" s="1"/>
  <c r="H94" i="19"/>
  <c r="H116" i="19" s="1"/>
  <c r="I94" i="19"/>
  <c r="I116" i="19" s="1"/>
  <c r="J94" i="19"/>
  <c r="J116" i="19" s="1"/>
  <c r="K94" i="19"/>
  <c r="K116" i="19" s="1"/>
  <c r="L94" i="19"/>
  <c r="L116" i="19" s="1"/>
  <c r="D95" i="19"/>
  <c r="D117" i="19" s="1"/>
  <c r="E95" i="19"/>
  <c r="E117" i="19" s="1"/>
  <c r="F95" i="19"/>
  <c r="F117" i="19" s="1"/>
  <c r="G95" i="19"/>
  <c r="G117" i="19" s="1"/>
  <c r="H95" i="19"/>
  <c r="H117" i="19" s="1"/>
  <c r="I95" i="19"/>
  <c r="I117" i="19" s="1"/>
  <c r="J95" i="19"/>
  <c r="J117" i="19" s="1"/>
  <c r="K95" i="19"/>
  <c r="K117" i="19" s="1"/>
  <c r="L95" i="19"/>
  <c r="L117" i="19" s="1"/>
  <c r="C83" i="19"/>
  <c r="C105" i="19" s="1"/>
  <c r="C84" i="19"/>
  <c r="C106" i="19" s="1"/>
  <c r="C85" i="19"/>
  <c r="C107" i="19" s="1"/>
  <c r="C86" i="19"/>
  <c r="C108" i="19" s="1"/>
  <c r="C87" i="19"/>
  <c r="C109" i="19" s="1"/>
  <c r="C88" i="19"/>
  <c r="C110" i="19" s="1"/>
  <c r="C89" i="19"/>
  <c r="C111" i="19" s="1"/>
  <c r="C90" i="19"/>
  <c r="C112" i="19" s="1"/>
  <c r="C91" i="19"/>
  <c r="C113" i="19" s="1"/>
  <c r="C92" i="19"/>
  <c r="C114" i="19" s="1"/>
  <c r="C93" i="19"/>
  <c r="C115" i="19" s="1"/>
  <c r="C94" i="19"/>
  <c r="C116" i="19" s="1"/>
  <c r="C95" i="19"/>
  <c r="C117" i="19" s="1"/>
  <c r="C82" i="19"/>
  <c r="C104" i="19" s="1"/>
  <c r="D60" i="19"/>
  <c r="E60" i="19"/>
  <c r="F60" i="19"/>
  <c r="G60" i="19"/>
  <c r="H60" i="19"/>
  <c r="I60" i="19"/>
  <c r="J60" i="19"/>
  <c r="K60" i="19"/>
  <c r="L60" i="19"/>
  <c r="D61" i="19"/>
  <c r="E61" i="19"/>
  <c r="F61" i="19"/>
  <c r="G61" i="19"/>
  <c r="H61" i="19"/>
  <c r="I61" i="19"/>
  <c r="J61" i="19"/>
  <c r="K61" i="19"/>
  <c r="L61" i="19"/>
  <c r="D62" i="19"/>
  <c r="E62" i="19"/>
  <c r="F62" i="19"/>
  <c r="G62" i="19"/>
  <c r="H62" i="19"/>
  <c r="I62" i="19"/>
  <c r="J62" i="19"/>
  <c r="K62" i="19"/>
  <c r="L62" i="19"/>
  <c r="D63" i="19"/>
  <c r="E63" i="19"/>
  <c r="F63" i="19"/>
  <c r="G63" i="19"/>
  <c r="H63" i="19"/>
  <c r="I63" i="19"/>
  <c r="J63" i="19"/>
  <c r="K63" i="19"/>
  <c r="L63" i="19"/>
  <c r="D64" i="19"/>
  <c r="E64" i="19"/>
  <c r="F64" i="19"/>
  <c r="G64" i="19"/>
  <c r="H64" i="19"/>
  <c r="I64" i="19"/>
  <c r="J64" i="19"/>
  <c r="K64" i="19"/>
  <c r="L64" i="19"/>
  <c r="D65" i="19"/>
  <c r="E65" i="19"/>
  <c r="F65" i="19"/>
  <c r="G65" i="19"/>
  <c r="H65" i="19"/>
  <c r="I65" i="19"/>
  <c r="J65" i="19"/>
  <c r="K65" i="19"/>
  <c r="L65" i="19"/>
  <c r="D66" i="19"/>
  <c r="E66" i="19"/>
  <c r="F66" i="19"/>
  <c r="G66" i="19"/>
  <c r="H66" i="19"/>
  <c r="I66" i="19"/>
  <c r="J66" i="19"/>
  <c r="K66" i="19"/>
  <c r="L66" i="19"/>
  <c r="D67" i="19"/>
  <c r="E67" i="19"/>
  <c r="F67" i="19"/>
  <c r="G67" i="19"/>
  <c r="H67" i="19"/>
  <c r="I67" i="19"/>
  <c r="J67" i="19"/>
  <c r="K67" i="19"/>
  <c r="L67" i="19"/>
  <c r="D68" i="19"/>
  <c r="E68" i="19"/>
  <c r="F68" i="19"/>
  <c r="G68" i="19"/>
  <c r="H68" i="19"/>
  <c r="I68" i="19"/>
  <c r="J68" i="19"/>
  <c r="K68" i="19"/>
  <c r="L68" i="19"/>
  <c r="D69" i="19"/>
  <c r="E69" i="19"/>
  <c r="F69" i="19"/>
  <c r="G69" i="19"/>
  <c r="H69" i="19"/>
  <c r="I69" i="19"/>
  <c r="J69" i="19"/>
  <c r="K69" i="19"/>
  <c r="L69" i="19"/>
  <c r="D70" i="19"/>
  <c r="E70" i="19"/>
  <c r="F70" i="19"/>
  <c r="G70" i="19"/>
  <c r="H70" i="19"/>
  <c r="I70" i="19"/>
  <c r="J70" i="19"/>
  <c r="K70" i="19"/>
  <c r="L70" i="19"/>
  <c r="D71" i="19"/>
  <c r="E71" i="19"/>
  <c r="F71" i="19"/>
  <c r="G71" i="19"/>
  <c r="H71" i="19"/>
  <c r="I71" i="19"/>
  <c r="J71" i="19"/>
  <c r="K71" i="19"/>
  <c r="L71" i="19"/>
  <c r="D72" i="19"/>
  <c r="E72" i="19"/>
  <c r="F72" i="19"/>
  <c r="G72" i="19"/>
  <c r="H72" i="19"/>
  <c r="I72" i="19"/>
  <c r="J72" i="19"/>
  <c r="K72" i="19"/>
  <c r="L72" i="19"/>
  <c r="D73" i="19"/>
  <c r="E73" i="19"/>
  <c r="F73" i="19"/>
  <c r="G73" i="19"/>
  <c r="H73" i="19"/>
  <c r="I73" i="19"/>
  <c r="J73" i="19"/>
  <c r="K73" i="19"/>
  <c r="L73" i="19"/>
  <c r="C61" i="19"/>
  <c r="C62" i="19"/>
  <c r="C63" i="19"/>
  <c r="C64" i="19"/>
  <c r="C65" i="19"/>
  <c r="C66" i="19"/>
  <c r="C67" i="19"/>
  <c r="C68" i="19"/>
  <c r="C69" i="19"/>
  <c r="C70" i="19"/>
  <c r="C71" i="19"/>
  <c r="C72" i="19"/>
  <c r="C73" i="19"/>
  <c r="C60" i="19"/>
  <c r="E51" i="19"/>
  <c r="F51" i="19"/>
  <c r="G51" i="19"/>
  <c r="H51" i="19"/>
  <c r="I51" i="19"/>
  <c r="J51" i="19"/>
  <c r="K51" i="19"/>
  <c r="L51" i="19"/>
  <c r="E50" i="19"/>
  <c r="F50" i="19"/>
  <c r="G50" i="19"/>
  <c r="H50" i="19"/>
  <c r="I50" i="19"/>
  <c r="J50" i="19"/>
  <c r="K50" i="19"/>
  <c r="L50" i="19"/>
  <c r="E49" i="19"/>
  <c r="F49" i="19"/>
  <c r="G49" i="19"/>
  <c r="H49" i="19"/>
  <c r="I49" i="19"/>
  <c r="J49" i="19"/>
  <c r="K49" i="19"/>
  <c r="L49" i="19"/>
  <c r="E48" i="19"/>
  <c r="F48" i="19"/>
  <c r="G48" i="19"/>
  <c r="H48" i="19"/>
  <c r="I48" i="19"/>
  <c r="J48" i="19"/>
  <c r="K48" i="19"/>
  <c r="L48" i="19"/>
  <c r="E47" i="19"/>
  <c r="F47" i="19"/>
  <c r="G47" i="19"/>
  <c r="H47" i="19"/>
  <c r="I47" i="19"/>
  <c r="J47" i="19"/>
  <c r="K47" i="19"/>
  <c r="L47" i="19"/>
  <c r="E46" i="19"/>
  <c r="F46" i="19"/>
  <c r="G46" i="19"/>
  <c r="H46" i="19"/>
  <c r="I46" i="19"/>
  <c r="J46" i="19"/>
  <c r="K46" i="19"/>
  <c r="L46" i="19"/>
  <c r="E45" i="19"/>
  <c r="F45" i="19"/>
  <c r="G45" i="19"/>
  <c r="H45" i="19"/>
  <c r="I45" i="19"/>
  <c r="J45" i="19"/>
  <c r="K45" i="19"/>
  <c r="L45" i="19"/>
  <c r="E44" i="19"/>
  <c r="F44" i="19"/>
  <c r="G44" i="19"/>
  <c r="H44" i="19"/>
  <c r="I44" i="19"/>
  <c r="J44" i="19"/>
  <c r="K44" i="19"/>
  <c r="L44" i="19"/>
  <c r="E43" i="19"/>
  <c r="F43" i="19"/>
  <c r="G43" i="19"/>
  <c r="H43" i="19"/>
  <c r="I43" i="19"/>
  <c r="J43" i="19"/>
  <c r="K43" i="19"/>
  <c r="L43" i="19"/>
  <c r="E42" i="19"/>
  <c r="F42" i="19"/>
  <c r="G42" i="19"/>
  <c r="H42" i="19"/>
  <c r="I42" i="19"/>
  <c r="J42" i="19"/>
  <c r="K42" i="19"/>
  <c r="L42" i="19"/>
  <c r="E41" i="19"/>
  <c r="F41" i="19"/>
  <c r="G41" i="19"/>
  <c r="H41" i="19"/>
  <c r="I41" i="19"/>
  <c r="J41" i="19"/>
  <c r="K41" i="19"/>
  <c r="L41" i="19"/>
  <c r="E40" i="19"/>
  <c r="F40" i="19"/>
  <c r="G40" i="19"/>
  <c r="H40" i="19"/>
  <c r="I40" i="19"/>
  <c r="J40" i="19"/>
  <c r="K40" i="19"/>
  <c r="L40" i="19"/>
  <c r="E39" i="19"/>
  <c r="F39" i="19"/>
  <c r="G39" i="19"/>
  <c r="H39" i="19"/>
  <c r="I39" i="19"/>
  <c r="J39" i="19"/>
  <c r="K39" i="19"/>
  <c r="L39" i="19"/>
  <c r="E38" i="19"/>
  <c r="F38" i="19"/>
  <c r="G38" i="19"/>
  <c r="H38" i="19"/>
  <c r="I38" i="19"/>
  <c r="J38" i="19"/>
  <c r="K38" i="19"/>
  <c r="L38" i="19"/>
  <c r="D39" i="19"/>
  <c r="D40" i="19"/>
  <c r="D41" i="19"/>
  <c r="D42" i="19"/>
  <c r="D43" i="19"/>
  <c r="D44" i="19"/>
  <c r="D45" i="19"/>
  <c r="D46" i="19"/>
  <c r="D47" i="19"/>
  <c r="D48" i="19"/>
  <c r="D49" i="19"/>
  <c r="D50" i="19"/>
  <c r="D51" i="19"/>
  <c r="D38" i="19"/>
  <c r="C39" i="19"/>
  <c r="C40" i="19"/>
  <c r="C41" i="19"/>
  <c r="C42" i="19"/>
  <c r="C43" i="19"/>
  <c r="C44" i="19"/>
  <c r="C45" i="19"/>
  <c r="C46" i="19"/>
  <c r="C47" i="19"/>
  <c r="C48" i="19"/>
  <c r="C49" i="19"/>
  <c r="C50" i="19"/>
  <c r="C51" i="19"/>
  <c r="C38" i="19"/>
  <c r="E27" i="16"/>
  <c r="E28" i="16"/>
  <c r="E29" i="16"/>
  <c r="E30" i="16"/>
  <c r="E31" i="16"/>
  <c r="E32" i="16"/>
  <c r="E33" i="16"/>
  <c r="E34" i="16"/>
  <c r="E26" i="16"/>
  <c r="D27" i="16"/>
  <c r="D28" i="16"/>
  <c r="D29" i="16"/>
  <c r="D30" i="16"/>
  <c r="D31" i="16"/>
  <c r="D32" i="16"/>
  <c r="D33" i="16"/>
  <c r="D34" i="16"/>
  <c r="D26" i="16"/>
  <c r="C27" i="16"/>
  <c r="C28" i="16"/>
  <c r="C29" i="16"/>
  <c r="C30" i="16"/>
  <c r="C31" i="16"/>
  <c r="C32" i="16"/>
  <c r="C33" i="16"/>
  <c r="C34" i="16"/>
  <c r="C26" i="16"/>
  <c r="E35" i="16"/>
  <c r="D35" i="16"/>
  <c r="C35" i="16"/>
  <c r="C19" i="38"/>
  <c r="D19" i="38"/>
  <c r="E19" i="38"/>
  <c r="F19" i="38"/>
  <c r="G19" i="38"/>
  <c r="H19" i="38"/>
  <c r="I19" i="38"/>
  <c r="J19" i="38"/>
  <c r="K19" i="38"/>
  <c r="B19" i="38"/>
  <c r="L36" i="19" l="1"/>
  <c r="L58" i="19"/>
  <c r="L80" i="19"/>
  <c r="L102" i="19" s="1"/>
  <c r="G35" i="16"/>
  <c r="F35" i="16"/>
  <c r="H35" i="16"/>
  <c r="C56" i="5"/>
  <c r="D56" i="5"/>
  <c r="E56" i="5"/>
  <c r="F56" i="5"/>
  <c r="G56" i="5"/>
  <c r="H56" i="5"/>
  <c r="I56" i="5"/>
  <c r="J56" i="5"/>
  <c r="K56" i="5"/>
  <c r="F33" i="16" l="1"/>
  <c r="G27" i="16"/>
  <c r="H29" i="16"/>
  <c r="H33" i="16"/>
  <c r="H30" i="16"/>
  <c r="G26" i="16"/>
  <c r="F30" i="16"/>
  <c r="G29" i="16"/>
  <c r="F26" i="16"/>
  <c r="F31" i="16"/>
  <c r="G34" i="16"/>
  <c r="H26" i="16"/>
  <c r="G28" i="16"/>
  <c r="F29" i="16"/>
  <c r="G33" i="16"/>
  <c r="G30" i="16"/>
  <c r="F27" i="16"/>
  <c r="F32" i="16"/>
  <c r="H28" i="16"/>
  <c r="F34" i="16"/>
  <c r="H32" i="16"/>
  <c r="H31" i="16"/>
  <c r="G31" i="16"/>
  <c r="G32" i="16"/>
  <c r="H34" i="16"/>
  <c r="H27" i="16"/>
  <c r="F28" i="16"/>
  <c r="F36" i="19"/>
  <c r="G36" i="19"/>
  <c r="E36" i="19"/>
  <c r="E58" i="19"/>
  <c r="G58" i="19"/>
  <c r="H80" i="19"/>
  <c r="H102" i="19" s="1"/>
  <c r="F58" i="19"/>
  <c r="G80" i="19"/>
  <c r="G102" i="19" s="1"/>
  <c r="K36" i="19"/>
  <c r="C36" i="19"/>
  <c r="H36" i="19"/>
  <c r="D36" i="19"/>
  <c r="D58" i="19"/>
  <c r="E80" i="19"/>
  <c r="E102" i="19" s="1"/>
  <c r="J36" i="19"/>
  <c r="H58" i="19"/>
  <c r="K58" i="19"/>
  <c r="C58" i="19"/>
  <c r="C80" i="19"/>
  <c r="C102" i="19" s="1"/>
  <c r="I36" i="19"/>
  <c r="I58" i="19"/>
  <c r="J58" i="19"/>
  <c r="F80" i="19"/>
  <c r="F102" i="19" s="1"/>
  <c r="I80" i="19"/>
  <c r="I102" i="19" s="1"/>
  <c r="K80" i="19"/>
  <c r="K102" i="19" s="1"/>
  <c r="D80" i="19"/>
  <c r="D102" i="19" s="1"/>
  <c r="J80" i="19"/>
  <c r="J102" i="19" s="1"/>
</calcChain>
</file>

<file path=xl/sharedStrings.xml><?xml version="1.0" encoding="utf-8"?>
<sst xmlns="http://schemas.openxmlformats.org/spreadsheetml/2006/main" count="1965" uniqueCount="181">
  <si>
    <t>All Prescriptions</t>
  </si>
  <si>
    <t>Scotland Summary Data</t>
  </si>
  <si>
    <t>All</t>
  </si>
  <si>
    <t>Gross Ingredient Cost (£)</t>
  </si>
  <si>
    <t>Defined Daily Doses</t>
  </si>
  <si>
    <t>Source: Prescribing Information System</t>
  </si>
  <si>
    <t>World Health Organisation (WHO) Defined Daily Dose Values</t>
  </si>
  <si>
    <t>Approved Drug Name</t>
  </si>
  <si>
    <t>WHO DDD Value</t>
  </si>
  <si>
    <t>Administration Route</t>
  </si>
  <si>
    <t>Source: The WHO Collaborating Centre for Drug Statistics Methodology, ATC/DDD System</t>
  </si>
  <si>
    <t>Borders</t>
  </si>
  <si>
    <t>Fife</t>
  </si>
  <si>
    <t>Forth Valley</t>
  </si>
  <si>
    <t>Grampian</t>
  </si>
  <si>
    <t>Highland</t>
  </si>
  <si>
    <t>Lanarkshire</t>
  </si>
  <si>
    <t>Lothian</t>
  </si>
  <si>
    <t>Orkney</t>
  </si>
  <si>
    <t>Shetland</t>
  </si>
  <si>
    <t>Tayside</t>
  </si>
  <si>
    <t>Western Isles</t>
  </si>
  <si>
    <t>Ayrshire &amp; Arran</t>
  </si>
  <si>
    <t>Dumfries &amp; Galloway</t>
  </si>
  <si>
    <t>Greater Glasgow &amp; Clyde</t>
  </si>
  <si>
    <t>BNF Subsection 4.10.03 - Opioid Dependence</t>
  </si>
  <si>
    <t>Buprenorphine</t>
  </si>
  <si>
    <t>2012/13</t>
  </si>
  <si>
    <t>Title:</t>
  </si>
  <si>
    <t>Period:</t>
  </si>
  <si>
    <t>Range:</t>
  </si>
  <si>
    <t>Data:</t>
  </si>
  <si>
    <t>Last Updated:</t>
  </si>
  <si>
    <t>Tabs:</t>
  </si>
  <si>
    <t>Number</t>
  </si>
  <si>
    <t>Name</t>
  </si>
  <si>
    <t>Description</t>
  </si>
  <si>
    <t>WHO DDD Values</t>
  </si>
  <si>
    <t>Notes:</t>
  </si>
  <si>
    <t>Lofexidine Hydrochloride</t>
  </si>
  <si>
    <t>Naltrexone Hydrochloride</t>
  </si>
  <si>
    <t>Buprenorphine and Naloxone</t>
  </si>
  <si>
    <t>Methadone Hydrochloride</t>
  </si>
  <si>
    <t>BNF Subsection 4.10.03 - Prescribing for Opioid Dependence</t>
  </si>
  <si>
    <t>Dispensing of methadone hydrochloride</t>
  </si>
  <si>
    <t>BNF Subsection 4.10.03 - Opioid Dependence (all drugs)</t>
  </si>
  <si>
    <t>BUPRENORPHINE</t>
  </si>
  <si>
    <t>BUPRENORPHINE AND NALOXONE</t>
  </si>
  <si>
    <t>LOFEXIDINE HYDROCHLORIDE</t>
  </si>
  <si>
    <t>METHADONE HYDROCHLORIDE</t>
  </si>
  <si>
    <t>NALTREXONE HYDROCHLORIDE</t>
  </si>
  <si>
    <t>1.4mg</t>
  </si>
  <si>
    <t>Oral</t>
  </si>
  <si>
    <t>25mg</t>
  </si>
  <si>
    <t>Oral &amp; Parenteral</t>
  </si>
  <si>
    <t>50mg</t>
  </si>
  <si>
    <t>8mg</t>
  </si>
  <si>
    <t>Sublingual</t>
  </si>
  <si>
    <t>Data are given for all prescription form types</t>
  </si>
  <si>
    <t>Data excludes prescriptions dispensed in England</t>
  </si>
  <si>
    <t>Data shown is based on prescriptions dispensed by community pharmacists, appliance suppliers and dispensing doctors only</t>
  </si>
  <si>
    <t>Data includes private prescriptions dispensed in the community in Scotland</t>
  </si>
  <si>
    <t>Prescribing for Opioid Dependence in Scotland - BNF Section 04.10.03</t>
  </si>
  <si>
    <t>Defined Daily Doses (DDDs) were developed by the World Health Organisation (WHO) and are defined as “the assumed average maintenance dose per day used on its main indication in adults”.  DDDs should not be used to get an exact picture of drug use, but can be used to give a rough estimate of levels of drug consumption.  By providing a fixed unit of measurement they allow the trend of drug consumption over time to be compared.  
Occasionally the WHO recommended DDD for a drug will change, therefore, the data is presented by current DDD for all years in order to allow trend analysis.</t>
  </si>
  <si>
    <r>
      <t>Defined Daily Doses per 1000 Population per Day</t>
    </r>
    <r>
      <rPr>
        <vertAlign val="superscript"/>
        <sz val="10"/>
        <rFont val="Arial"/>
        <family val="2"/>
      </rPr>
      <t>1</t>
    </r>
  </si>
  <si>
    <r>
      <rPr>
        <vertAlign val="superscript"/>
        <sz val="10"/>
        <rFont val="Arial"/>
        <family val="2"/>
      </rPr>
      <t>3</t>
    </r>
    <r>
      <rPr>
        <sz val="10"/>
        <rFont val="Arial"/>
        <family val="2"/>
      </rPr>
      <t xml:space="preserve">  Number of prescriptions</t>
    </r>
  </si>
  <si>
    <r>
      <rPr>
        <vertAlign val="superscript"/>
        <sz val="10"/>
        <rFont val="Arial"/>
        <family val="2"/>
      </rPr>
      <t>4</t>
    </r>
    <r>
      <rPr>
        <sz val="10"/>
        <rFont val="Arial"/>
        <family val="2"/>
      </rPr>
      <t xml:space="preserve">  = (b)/(c)</t>
    </r>
  </si>
  <si>
    <r>
      <rPr>
        <vertAlign val="superscript"/>
        <sz val="10"/>
        <rFont val="Arial"/>
        <family val="2"/>
      </rPr>
      <t xml:space="preserve">5  </t>
    </r>
    <r>
      <rPr>
        <sz val="10"/>
        <rFont val="Arial"/>
        <family val="2"/>
      </rPr>
      <t>= (a)/(c)</t>
    </r>
  </si>
  <si>
    <r>
      <rPr>
        <vertAlign val="superscript"/>
        <sz val="10"/>
        <rFont val="Arial"/>
        <family val="2"/>
      </rPr>
      <t>6</t>
    </r>
    <r>
      <rPr>
        <sz val="10"/>
        <rFont val="Arial"/>
        <family val="2"/>
      </rPr>
      <t xml:space="preserve">  =(a)/(b)</t>
    </r>
  </si>
  <si>
    <r>
      <t>Number of dispensing per item</t>
    </r>
    <r>
      <rPr>
        <vertAlign val="superscript"/>
        <sz val="10"/>
        <rFont val="Arial"/>
        <family val="2"/>
      </rPr>
      <t>4</t>
    </r>
  </si>
  <si>
    <r>
      <t>Quantity per item</t>
    </r>
    <r>
      <rPr>
        <vertAlign val="superscript"/>
        <sz val="10"/>
        <rFont val="Arial"/>
        <family val="2"/>
      </rPr>
      <t>5</t>
    </r>
  </si>
  <si>
    <r>
      <t>Quantity per dispensing</t>
    </r>
    <r>
      <rPr>
        <vertAlign val="superscript"/>
        <sz val="10"/>
        <rFont val="Arial"/>
        <family val="2"/>
      </rPr>
      <t>6</t>
    </r>
  </si>
  <si>
    <t>NHS Board data (by drug type)</t>
  </si>
  <si>
    <t>Scotland</t>
  </si>
  <si>
    <t>NHS AYRSHIRE &amp; ARRAN</t>
  </si>
  <si>
    <t>NHS BORDERS</t>
  </si>
  <si>
    <t>NHS DUMFRIES &amp; GALLOWAY</t>
  </si>
  <si>
    <t>NHS FIFE</t>
  </si>
  <si>
    <t>NHS FORTH VALLEY</t>
  </si>
  <si>
    <t>NHS GRAMPIAN</t>
  </si>
  <si>
    <t>NHS GREATER GLASGOW &amp; CLYDE</t>
  </si>
  <si>
    <t>NHS HIGHLAND</t>
  </si>
  <si>
    <t>NHS LANARKSHIRE</t>
  </si>
  <si>
    <t>NHS LOTHIAN</t>
  </si>
  <si>
    <t>NHS ORKNEY</t>
  </si>
  <si>
    <t>NHS SHETLAND</t>
  </si>
  <si>
    <t>NHS TAYSIDE</t>
  </si>
  <si>
    <t>NHS WESTERN ISLES</t>
  </si>
  <si>
    <t>Paid Financial Year</t>
  </si>
  <si>
    <t>PI Approved Name</t>
  </si>
  <si>
    <t>Disp Health Board Name</t>
  </si>
  <si>
    <t>Grand Total</t>
  </si>
  <si>
    <t>Data</t>
  </si>
  <si>
    <t>Dispensing of Methadone Hydrochloride</t>
  </si>
  <si>
    <t>Number Of Dispensings</t>
  </si>
  <si>
    <t>Disps/Item</t>
  </si>
  <si>
    <t>qty per item</t>
  </si>
  <si>
    <t>Qty per disp</t>
  </si>
  <si>
    <t>Sum of Number Of Dispensings</t>
  </si>
  <si>
    <t>Table 1 - Scotland Summary Data</t>
  </si>
  <si>
    <t>Table 2 - NHS Board Data</t>
  </si>
  <si>
    <t>Dispensings of Methadone Hydrochloride, by NHS board</t>
  </si>
  <si>
    <t>DDDs AMS</t>
  </si>
  <si>
    <r>
      <t>Number of Dispensings</t>
    </r>
    <r>
      <rPr>
        <vertAlign val="superscript"/>
        <sz val="10"/>
        <rFont val="Arial"/>
        <family val="2"/>
      </rPr>
      <t xml:space="preserve">2 </t>
    </r>
    <r>
      <rPr>
        <sz val="10"/>
        <rFont val="Arial"/>
        <family val="2"/>
      </rPr>
      <t>(b)</t>
    </r>
  </si>
  <si>
    <t>NHS Board data</t>
  </si>
  <si>
    <t>(All)</t>
  </si>
  <si>
    <t>Sum of DDDs AMS</t>
  </si>
  <si>
    <t>- (zero); 0 (&gt;0.0 &amp; &lt; 0.5)</t>
  </si>
  <si>
    <t>- (zero); 0 (&gt;0.0 &amp; &lt; 0.005)</t>
  </si>
  <si>
    <t>2013/14</t>
  </si>
  <si>
    <t>Dispensed in Scotland - "Foreign" dispensers omitted - Scotland and by NHS Board</t>
  </si>
  <si>
    <t>Changes to data</t>
  </si>
  <si>
    <t>Detail of recent changes to the dispensed items variable and how these affect the data</t>
  </si>
  <si>
    <t>2014/15</t>
  </si>
  <si>
    <r>
      <t>Defined Daily Doses per 1000 Population per Day</t>
    </r>
    <r>
      <rPr>
        <b/>
        <vertAlign val="superscript"/>
        <sz val="10"/>
        <rFont val="Arial"/>
        <family val="2"/>
      </rPr>
      <t>1</t>
    </r>
  </si>
  <si>
    <r>
      <rPr>
        <vertAlign val="superscript"/>
        <sz val="10"/>
        <rFont val="Arial"/>
        <family val="2"/>
      </rPr>
      <t>1</t>
    </r>
    <r>
      <rPr>
        <sz val="10"/>
        <rFont val="Arial"/>
        <family val="2"/>
      </rPr>
      <t xml:space="preserve"> Data per head of population is based on the population aged 15 and over.  All population information has been taken from the revised NRS estimates which take into account the 2011 census, and are based on the 2014 Health Board boundaries for all years.  See NRS for more information: http://www.nrscotland.gov.uk/statistics-and-data/statistics/statistics-by-theme/population/population-estimates/mid-year-population-estimates</t>
    </r>
  </si>
  <si>
    <t>Trend data has been updated to include additional fees, and data by board are based on 2014 boundaries so figures may not be the same as those previously published.  Please see the 'Changes to data' tab for further information.</t>
  </si>
  <si>
    <t xml:space="preserve">Population information is taken from the NRS at www.nrscotland.gov.uk.  Data per head of population is based on the population aged 15 and over.  All population information has been taken from the revised NRS estimates which take into account the 2011 census.
</t>
  </si>
  <si>
    <t>Approved Name</t>
  </si>
  <si>
    <t>Contact:</t>
  </si>
  <si>
    <t>(*) Cells with values less than 10 have been suppresed</t>
  </si>
  <si>
    <r>
      <t>CHI Capture Rate</t>
    </r>
    <r>
      <rPr>
        <b/>
        <vertAlign val="superscript"/>
        <sz val="10"/>
        <rFont val="Arial"/>
        <family val="2"/>
      </rPr>
      <t>1</t>
    </r>
    <r>
      <rPr>
        <b/>
        <sz val="10"/>
        <rFont val="Arial"/>
        <family val="2"/>
      </rPr>
      <t xml:space="preserve"> - All Prescription Forms</t>
    </r>
  </si>
  <si>
    <r>
      <t>CHI Capture Rate</t>
    </r>
    <r>
      <rPr>
        <b/>
        <vertAlign val="superscript"/>
        <sz val="10"/>
        <rFont val="Arial"/>
        <family val="2"/>
      </rPr>
      <t>1</t>
    </r>
    <r>
      <rPr>
        <b/>
        <sz val="10"/>
        <rFont val="Arial"/>
        <family val="2"/>
      </rPr>
      <t xml:space="preserve"> - Hospital Based Prescription Forms</t>
    </r>
  </si>
  <si>
    <r>
      <t>CHI Capture Rate</t>
    </r>
    <r>
      <rPr>
        <b/>
        <vertAlign val="superscript"/>
        <sz val="10"/>
        <rFont val="Arial"/>
        <family val="2"/>
      </rPr>
      <t>1</t>
    </r>
    <r>
      <rPr>
        <b/>
        <sz val="10"/>
        <rFont val="Arial"/>
        <family val="2"/>
      </rPr>
      <t xml:space="preserve"> - GP Practice Prescription Forms</t>
    </r>
  </si>
  <si>
    <r>
      <rPr>
        <vertAlign val="superscript"/>
        <sz val="10"/>
        <rFont val="Arial"/>
        <family val="2"/>
      </rPr>
      <t>1</t>
    </r>
    <r>
      <rPr>
        <sz val="10"/>
        <rFont val="Arial"/>
        <family val="2"/>
      </rPr>
      <t xml:space="preserve"> Percentage of items with valid CHI Captured. Valid CHI is where a prescription has been dispensed and the CHI number was picked up by the scanners.</t>
    </r>
  </si>
  <si>
    <t>Scotland summary data showing CHI capture rates by approved name and form type</t>
  </si>
  <si>
    <t>Number of dispensed items, gross ingredient cost, number of defined daily doses (DDDs), CHI capture + Mid-year population estimates (NRS)</t>
  </si>
  <si>
    <t>2015/16</t>
  </si>
  <si>
    <t xml:space="preserve">Caution should be used in comparing health boards. Supervision costs and controlled drug fees are locally negotiated, and so costs and method of payments  vary by Health Board. Therefore comparison of methadone costs across health boards is not appropriate. </t>
  </si>
  <si>
    <r>
      <rPr>
        <vertAlign val="superscript"/>
        <sz val="10"/>
        <rFont val="Arial"/>
        <family val="2"/>
      </rPr>
      <t>2</t>
    </r>
    <r>
      <rPr>
        <sz val="10"/>
        <rFont val="Arial"/>
        <family val="2"/>
      </rPr>
      <t xml:space="preserve">  Number of occasions an item is dispensed. The frequency of dispensing items and supply of items dispensed can vary between health boards. For example a prescription for 7 days dispensed daily will count as 7 dispensings and one dispensed item, whereas a prescription for 28 days dispensed daily will count as 28 dispensings and one dispensed item.</t>
    </r>
  </si>
  <si>
    <r>
      <rPr>
        <b/>
        <sz val="10"/>
        <rFont val="Arial"/>
        <family val="2"/>
      </rPr>
      <t xml:space="preserve">NHS Health Board boundary changes
</t>
    </r>
    <r>
      <rPr>
        <sz val="10"/>
        <rFont val="Arial"/>
        <family val="2"/>
      </rPr>
      <t>On the 1st April 2014 a number of changes were made to NHS Health Board boundaries to ease the integration of NHS and Local Authority services. These revisions resulted in small changes to the resident populations of the majority of Scottish NHS Health Boards.  NHS Greater Glasgow &amp; Clyde and NHS Lanarkshire saw the largest changes to resident populations, with approximately 72,000 residents being reassigned from NHS Greater Glasgow &amp; Clyde to NHS Lanarkshire.  A small number of GP Practices and Community Pharmacies that had previously been affiliated to NHS Greater Glasgow and Clyde were also transferred to sit within the revised NHS Lanarkshire boundary.
The figures for NHS Boards used in this publication are based on the Board boundaries that took effect on 1 April 2014. The effect of these boundary changes should be taken into account when considering time series data or comparing figures from publications released before the new boundaries took effect.</t>
    </r>
    <r>
      <rPr>
        <b/>
        <sz val="10"/>
        <rFont val="Arial"/>
        <family val="2"/>
      </rPr>
      <t xml:space="preserve">
Dispensed items
</t>
    </r>
    <r>
      <rPr>
        <sz val="10"/>
        <rFont val="Arial"/>
        <family val="2"/>
      </rPr>
      <t>Where one of several items on a form is not dispensed, it is marked as ‘not dispensed’ by the dispenser (known as an endorsement type 90).  Historically, these items have been processed as if they were dispensed, resulting in items that appeared to have been dispensed but with zero costs associated.  At Scotland level, across all types of drugs, around 20,000 items per month have an endorsement type 90 attached to them.
Work to improve the accuracy of prescriptions data has included a change to ensure these ‘not dispensed’ items are now excluded from both dispensed item counts and associated costs. This change has been applied to data in the Prescribing Information System (NHSScotland’s national prescribing database) from 1st April 2013 to date.  When the ‘not dispensed’ items are excluded from analysis figures show an approximate reduction of less than 0.4% in the number of dispensed items and an increase in the cost per item compared to when they are included. 
This change has been applied to 2013/14 data onwards only, previous years’ data will not be updated, this should be noted when considering time series data.</t>
    </r>
    <r>
      <rPr>
        <b/>
        <sz val="10"/>
        <rFont val="Arial"/>
        <family val="2"/>
      </rPr>
      <t xml:space="preserve">
Locally Negotiated Methadone Dispensing and Supervision Fees
</t>
    </r>
    <r>
      <rPr>
        <sz val="10"/>
        <rFont val="Arial"/>
        <family val="2"/>
      </rPr>
      <t xml:space="preserve">Data on locally negotiated methadone fees has been included in these data tables and backdated figures have been provided where possible (back to 2010/11). These figures are included in Tab 3 - Methadone Costs &amp; Fees. and so the reported Supervision Fees may be slightly higher than figures published prior to the 2013/14 report.
Since 2015/16 some NHS Boards have moved away from the dispensing and supervision fee model and have adopted a patient fee approach.  These payments are processed as community pharmacy payments and so appear in the CP Payment Amount column of Tab 3. As of 2010/11 smaller payments are also reported which relate to local provision schemes. Payment models vary between boards and this should be considered when comparing Dispensing and Supervision Fees.
</t>
    </r>
  </si>
  <si>
    <t>2016/17</t>
  </si>
  <si>
    <t>2017/18</t>
  </si>
  <si>
    <t>2018/19</t>
  </si>
  <si>
    <t>Year</t>
  </si>
  <si>
    <t>HB</t>
  </si>
  <si>
    <t>NHS Ayrshire &amp; Arran</t>
  </si>
  <si>
    <t>NHS Borders</t>
  </si>
  <si>
    <t>NHS Dumfires &amp; Galloway</t>
  </si>
  <si>
    <t>NHS Fife</t>
  </si>
  <si>
    <t>NHS Forth Valley</t>
  </si>
  <si>
    <t>NHS Grampian</t>
  </si>
  <si>
    <t>NHS Greater Glasgow &amp; Clyde</t>
  </si>
  <si>
    <t>NHS Highland</t>
  </si>
  <si>
    <t>NHS Lanarkshire</t>
  </si>
  <si>
    <t>NHS Lothian</t>
  </si>
  <si>
    <t>NHS Orkney</t>
  </si>
  <si>
    <t>NHS Shetland</t>
  </si>
  <si>
    <t>NHS Tayside</t>
  </si>
  <si>
    <t>NHS Western Isles</t>
  </si>
  <si>
    <t>2019/20</t>
  </si>
  <si>
    <t>Table 3 - Methadone Dispensing</t>
  </si>
  <si>
    <t>Table 4 - CHI Capture</t>
  </si>
  <si>
    <t>Budival is a new, once a week, product and as such the WHO has not yet assigned it a DDD value. It is therefore not included here in the figures for DDDs. It is still included in the Items and GIC figure.</t>
  </si>
  <si>
    <t>2020/21</t>
  </si>
  <si>
    <t>Number of Paid Items</t>
  </si>
  <si>
    <t>PD Paid GIC excl. BB</t>
  </si>
  <si>
    <t>Paid Quantity</t>
  </si>
  <si>
    <t>Sum of Paid Quantity</t>
  </si>
  <si>
    <t>Sum of Number of Paid Items</t>
  </si>
  <si>
    <r>
      <t>Quantity Paid</t>
    </r>
    <r>
      <rPr>
        <vertAlign val="superscript"/>
        <sz val="10"/>
        <rFont val="Arial"/>
        <family val="2"/>
      </rPr>
      <t>1</t>
    </r>
    <r>
      <rPr>
        <sz val="10"/>
        <rFont val="Arial"/>
        <family val="2"/>
      </rPr>
      <t xml:space="preserve"> (a)</t>
    </r>
  </si>
  <si>
    <r>
      <t>Number of Paid Items</t>
    </r>
    <r>
      <rPr>
        <vertAlign val="superscript"/>
        <sz val="10"/>
        <rFont val="Arial"/>
        <family val="2"/>
      </rPr>
      <t xml:space="preserve">3 </t>
    </r>
    <r>
      <rPr>
        <sz val="10"/>
        <rFont val="Arial"/>
        <family val="2"/>
      </rPr>
      <t>(c)</t>
    </r>
  </si>
  <si>
    <t>2012/14</t>
  </si>
  <si>
    <r>
      <rPr>
        <vertAlign val="superscript"/>
        <sz val="10"/>
        <rFont val="Arial"/>
        <family val="2"/>
      </rPr>
      <t>1</t>
    </r>
    <r>
      <rPr>
        <sz val="10"/>
        <rFont val="Arial"/>
        <family val="2"/>
      </rPr>
      <t xml:space="preserve"> Quantity Paid is in milligrams.</t>
    </r>
  </si>
  <si>
    <t>Scotland summary data showing number of Paid items , gross ingredient cost and DDDs by approved name</t>
  </si>
  <si>
    <t>NHS Board data showing number of Paid items , gross ingredient cost and DDDs by approved name</t>
  </si>
  <si>
    <t>Data based on Paid items.</t>
  </si>
  <si>
    <t>There has been change to the definition of Paid items.  See the tab 'Changes to data' for further information</t>
  </si>
  <si>
    <t>Total Sum of Number of Paid Items</t>
  </si>
  <si>
    <t>Total Sum of DDDs AMS</t>
  </si>
  <si>
    <t>Sum of PD Paid GIC excl. BB</t>
  </si>
  <si>
    <t>Total Sum of PD Paid GIC excl. BB</t>
  </si>
  <si>
    <t>Age15+</t>
  </si>
  <si>
    <t>Sum of Age15+</t>
  </si>
  <si>
    <t>Check</t>
  </si>
  <si>
    <t>Financial Years 2012/13 to 2021/22</t>
  </si>
  <si>
    <t>2021/22</t>
  </si>
  <si>
    <t>October 2022 (SW)</t>
  </si>
  <si>
    <t>Will Clayton, Principal Information Analyst</t>
  </si>
  <si>
    <t>Will.Clayton@phs.scot</t>
  </si>
  <si>
    <r>
      <rPr>
        <vertAlign val="superscript"/>
        <sz val="10"/>
        <rFont val="Arial"/>
        <family val="2"/>
      </rPr>
      <t>1</t>
    </r>
    <r>
      <rPr>
        <sz val="10"/>
        <rFont val="Arial"/>
        <family val="2"/>
      </rPr>
      <t xml:space="preserve"> Data per head of population is based on the population aged 15 and over.  See NRS for more information: https://www.nrscotland.gov.uk/statistics-and-data/statistics/statistics-by-theme/population/population-estimates/mid-year-population-estimates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</si>
</sst>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 ##0;\-#\ ##0;\-"/>
    <numFmt numFmtId="165" formatCode="#,##0.00_ ;\-#,##0.00\ "/>
    <numFmt numFmtId="166" formatCode="#,##0_ ;\-#,##0\ "/>
    <numFmt numFmtId="167" formatCode="0.0%"/>
    <numFmt numFmtId="168" formatCode="_-* #,##0_-;\-* #,##0_-;_-* &quot;-&quot;??_-;_-@_-"/>
  </numFmts>
  <fonts count="37" x14ac:knownFonts="1">
    <font>
      <sz val="11"/>
      <color theme="1"/>
      <name val="Calibri"/>
      <family val="2"/>
      <scheme val="minor"/>
    </font>
    <font>
      <i/>
      <sz val="10"/>
      <name val="Arial"/>
      <family val="2"/>
    </font>
    <font>
      <b/>
      <sz val="14"/>
      <name val="Arial"/>
      <family val="2"/>
    </font>
    <font>
      <sz val="12"/>
      <name val="Arial"/>
      <family val="2"/>
    </font>
    <font>
      <b/>
      <sz val="12"/>
      <name val="Arial"/>
      <family val="2"/>
    </font>
    <font>
      <sz val="10"/>
      <color indexed="9"/>
      <name val="Arial"/>
      <family val="2"/>
    </font>
    <font>
      <b/>
      <sz val="10"/>
      <name val="Arial"/>
      <family val="2"/>
    </font>
    <font>
      <sz val="10"/>
      <name val="Arial"/>
      <family val="2"/>
    </font>
    <font>
      <b/>
      <sz val="14"/>
      <color indexed="57"/>
      <name val="Arial"/>
      <family val="2"/>
    </font>
    <font>
      <sz val="8"/>
      <name val="Arial"/>
      <family val="2"/>
    </font>
    <font>
      <sz val="10"/>
      <name val="Arial"/>
      <family val="2"/>
    </font>
    <font>
      <u/>
      <sz val="10"/>
      <color indexed="12"/>
      <name val="Arial"/>
      <family val="2"/>
    </font>
    <font>
      <vertAlign val="superscript"/>
      <sz val="10"/>
      <name val="Arial"/>
      <family val="2"/>
    </font>
    <font>
      <u/>
      <sz val="10"/>
      <color indexed="12"/>
      <name val="Arial"/>
      <family val="2"/>
    </font>
    <font>
      <b/>
      <vertAlign val="superscript"/>
      <sz val="10"/>
      <name val="Arial"/>
      <family val="2"/>
    </font>
    <font>
      <sz val="6"/>
      <color indexed="8"/>
      <name val="Arial"/>
      <family val="2"/>
    </font>
    <font>
      <b/>
      <sz val="11"/>
      <name val="Arial"/>
      <family val="2"/>
    </font>
    <font>
      <sz val="10"/>
      <name val="Arial"/>
      <family val="2"/>
    </font>
    <font>
      <sz val="11"/>
      <color theme="1"/>
      <name val="Calibri"/>
      <family val="2"/>
      <scheme val="minor"/>
    </font>
    <font>
      <b/>
      <sz val="14"/>
      <color rgb="FFFF0000"/>
      <name val="Arial"/>
      <family val="2"/>
    </font>
    <font>
      <sz val="10"/>
      <color theme="1"/>
      <name val="Arial"/>
      <family val="2"/>
    </font>
    <font>
      <sz val="10"/>
      <color rgb="FFFF0000"/>
      <name val="Arial"/>
      <family val="2"/>
    </font>
    <font>
      <b/>
      <sz val="11"/>
      <color theme="1"/>
      <name val="Arial"/>
      <family val="2"/>
    </font>
    <font>
      <sz val="11"/>
      <color theme="1"/>
      <name val="Arial"/>
      <family val="2"/>
    </font>
    <font>
      <b/>
      <sz val="14"/>
      <color theme="3"/>
      <name val="Arial"/>
      <family val="2"/>
    </font>
    <font>
      <b/>
      <sz val="10"/>
      <color theme="0"/>
      <name val="Arial"/>
      <family val="2"/>
    </font>
    <font>
      <sz val="10"/>
      <color rgb="FF0070C0"/>
      <name val="Arial"/>
      <family val="2"/>
    </font>
    <font>
      <sz val="10"/>
      <color theme="1" tint="0.39997558519241921"/>
      <name val="Arial"/>
      <family val="2"/>
    </font>
    <font>
      <sz val="6"/>
      <color rgb="FF000000"/>
      <name val="Arial"/>
      <family val="2"/>
    </font>
    <font>
      <b/>
      <sz val="9"/>
      <color rgb="FFFFFFFF"/>
      <name val="Arial"/>
      <family val="2"/>
    </font>
    <font>
      <b/>
      <sz val="12"/>
      <color rgb="FF000000"/>
      <name val="Arial"/>
      <family val="2"/>
    </font>
    <font>
      <b/>
      <sz val="11"/>
      <color theme="1"/>
      <name val="Calibri"/>
      <family val="2"/>
      <scheme val="minor"/>
    </font>
    <font>
      <sz val="8"/>
      <name val="Calibri"/>
      <family val="2"/>
      <scheme val="minor"/>
    </font>
    <font>
      <b/>
      <sz val="11"/>
      <color theme="1"/>
      <name val="Arial"/>
    </font>
    <font>
      <sz val="11"/>
      <color theme="1"/>
      <name val="Arial"/>
    </font>
    <font>
      <sz val="10"/>
      <color rgb="FF000000"/>
      <name val="Arial"/>
      <family val="2"/>
    </font>
    <font>
      <sz val="10"/>
      <color rgb="FF000000"/>
      <name val="Arial"/>
    </font>
  </fonts>
  <fills count="8">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3"/>
        <bgColor indexed="64"/>
      </patternFill>
    </fill>
    <fill>
      <patternFill patternType="solid">
        <fgColor rgb="FFFFFFFF"/>
        <bgColor rgb="FFFFFFFF"/>
      </patternFill>
    </fill>
    <fill>
      <patternFill patternType="solid">
        <fgColor rgb="FF5175B9"/>
        <bgColor rgb="FFFFFFFF"/>
      </patternFill>
    </fill>
  </fills>
  <borders count="44">
    <border>
      <left/>
      <right/>
      <top/>
      <bottom/>
      <diagonal/>
    </border>
    <border>
      <left/>
      <right style="thin">
        <color indexed="64"/>
      </right>
      <top/>
      <bottom style="thin">
        <color indexed="64"/>
      </bottom>
      <diagonal/>
    </border>
    <border>
      <left style="thin">
        <color indexed="64"/>
      </left>
      <right style="thin">
        <color indexed="22"/>
      </right>
      <top/>
      <bottom style="thin">
        <color indexed="64"/>
      </bottom>
      <diagonal/>
    </border>
    <border>
      <left style="thin">
        <color indexed="22"/>
      </left>
      <right/>
      <top/>
      <bottom style="thin">
        <color indexed="64"/>
      </bottom>
      <diagonal/>
    </border>
    <border>
      <left style="thin">
        <color indexed="22"/>
      </left>
      <right style="thin">
        <color indexed="22"/>
      </right>
      <top/>
      <bottom style="thin">
        <color indexed="64"/>
      </bottom>
      <diagonal/>
    </border>
    <border>
      <left/>
      <right style="thin">
        <color indexed="64"/>
      </right>
      <top/>
      <bottom/>
      <diagonal/>
    </border>
    <border>
      <left/>
      <right/>
      <top/>
      <bottom style="thin">
        <color indexed="22"/>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right style="thin">
        <color indexed="64"/>
      </right>
      <top style="thin">
        <color indexed="64"/>
      </top>
      <bottom style="thin">
        <color indexed="22"/>
      </bottom>
      <diagonal/>
    </border>
    <border>
      <left/>
      <right style="thin">
        <color indexed="64"/>
      </right>
      <top style="thin">
        <color indexed="22"/>
      </top>
      <bottom style="thin">
        <color indexed="22"/>
      </bottom>
      <diagonal/>
    </border>
    <border>
      <left/>
      <right/>
      <top/>
      <bottom style="medium">
        <color indexed="64"/>
      </bottom>
      <diagonal/>
    </border>
    <border>
      <left/>
      <right/>
      <top style="medium">
        <color indexed="64"/>
      </top>
      <bottom/>
      <diagonal/>
    </border>
    <border>
      <left style="thin">
        <color indexed="64"/>
      </left>
      <right style="thin">
        <color indexed="22"/>
      </right>
      <top/>
      <bottom/>
      <diagonal/>
    </border>
    <border>
      <left style="thin">
        <color indexed="22"/>
      </left>
      <right/>
      <top/>
      <bottom/>
      <diagonal/>
    </border>
    <border>
      <left style="thin">
        <color indexed="64"/>
      </left>
      <right style="thin">
        <color theme="0" tint="-0.24994659260841701"/>
      </right>
      <top/>
      <bottom/>
      <diagonal/>
    </border>
    <border>
      <left style="thin">
        <color theme="0" tint="-0.24994659260841701"/>
      </left>
      <right style="thin">
        <color theme="0" tint="-0.24994659260841701"/>
      </right>
      <top/>
      <bottom/>
      <diagonal/>
    </border>
    <border>
      <left style="thin">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CACAD9"/>
      </left>
      <right style="thin">
        <color rgb="FFCACAD9"/>
      </right>
      <top style="thin">
        <color rgb="FFCACAD9"/>
      </top>
      <bottom style="thin">
        <color rgb="FFCACAD9"/>
      </bottom>
      <diagonal/>
    </border>
    <border>
      <left style="thin">
        <color rgb="FF999999"/>
      </left>
      <right style="thin">
        <color rgb="FF999999"/>
      </right>
      <top style="thin">
        <color rgb="FF999999"/>
      </top>
      <bottom/>
      <diagonal/>
    </border>
    <border>
      <left style="thin">
        <color rgb="FF999999"/>
      </left>
      <right style="thin">
        <color rgb="FF999999"/>
      </right>
      <top/>
      <bottom/>
      <diagonal/>
    </border>
    <border>
      <left style="thin">
        <color rgb="FF999999"/>
      </left>
      <right style="thin">
        <color rgb="FF999999"/>
      </right>
      <top style="thin">
        <color rgb="FF999999"/>
      </top>
      <bottom style="thin">
        <color rgb="FF999999"/>
      </bottom>
      <diagonal/>
    </border>
    <border>
      <left/>
      <right style="thin">
        <color rgb="FF999999"/>
      </right>
      <top style="thin">
        <color rgb="FF999999"/>
      </top>
      <bottom/>
      <diagonal/>
    </border>
    <border>
      <left/>
      <right style="thin">
        <color rgb="FF999999"/>
      </right>
      <top/>
      <bottom/>
      <diagonal/>
    </border>
    <border>
      <left/>
      <right style="thin">
        <color rgb="FF999999"/>
      </right>
      <top style="thin">
        <color rgb="FF999999"/>
      </top>
      <bottom style="thin">
        <color rgb="FF999999"/>
      </bottom>
      <diagonal/>
    </border>
    <border>
      <left/>
      <right/>
      <top/>
      <bottom style="thin">
        <color rgb="FF000000"/>
      </bottom>
      <diagonal/>
    </border>
    <border>
      <left style="thin">
        <color rgb="FF999999"/>
      </left>
      <right/>
      <top style="thin">
        <color indexed="65"/>
      </top>
      <bottom/>
      <diagonal/>
    </border>
    <border>
      <left style="thin">
        <color rgb="FF999999"/>
      </left>
      <right style="thin">
        <color rgb="FF999999"/>
      </right>
      <top style="thin">
        <color indexed="65"/>
      </top>
      <bottom/>
      <diagonal/>
    </border>
    <border>
      <left style="thin">
        <color theme="0" tint="-0.24994659260841701"/>
      </left>
      <right style="thin">
        <color theme="0" tint="-0.24994659260841701"/>
      </right>
      <top style="thin">
        <color indexed="64"/>
      </top>
      <bottom/>
      <diagonal/>
    </border>
    <border>
      <left style="thin">
        <color indexed="64"/>
      </left>
      <right style="thin">
        <color theme="0" tint="-0.24994659260841701"/>
      </right>
      <top style="thin">
        <color indexed="22"/>
      </top>
      <bottom/>
      <diagonal/>
    </border>
    <border>
      <left style="thin">
        <color theme="0" tint="-0.24994659260841701"/>
      </left>
      <right style="thin">
        <color theme="0" tint="-0.24994659260841701"/>
      </right>
      <top style="thin">
        <color indexed="22"/>
      </top>
      <bottom/>
      <diagonal/>
    </border>
    <border>
      <left style="thin">
        <color indexed="64"/>
      </left>
      <right style="thin">
        <color theme="0" tint="-0.24994659260841701"/>
      </right>
      <top style="thin">
        <color theme="0" tint="-0.24994659260841701"/>
      </top>
      <bottom style="thin">
        <color indexed="22"/>
      </bottom>
      <diagonal/>
    </border>
    <border>
      <left style="thin">
        <color theme="0" tint="-0.24994659260841701"/>
      </left>
      <right style="thin">
        <color theme="0" tint="-0.24994659260841701"/>
      </right>
      <top style="thin">
        <color theme="0" tint="-0.24994659260841701"/>
      </top>
      <bottom style="thin">
        <color indexed="22"/>
      </bottom>
      <diagonal/>
    </border>
    <border>
      <left/>
      <right style="thin">
        <color theme="0" tint="-0.24994659260841701"/>
      </right>
      <top/>
      <bottom/>
      <diagonal/>
    </border>
    <border>
      <left style="thin">
        <color indexed="64"/>
      </left>
      <right style="thin">
        <color theme="0" tint="-0.24994659260841701"/>
      </right>
      <top style="thin">
        <color indexed="64"/>
      </top>
      <bottom/>
      <diagonal/>
    </border>
  </borders>
  <cellStyleXfs count="12">
    <xf numFmtId="0" fontId="0" fillId="0" borderId="0"/>
    <xf numFmtId="43" fontId="18" fillId="0" borderId="0" applyFont="0" applyFill="0" applyBorder="0" applyAlignment="0" applyProtection="0"/>
    <xf numFmtId="0" fontId="1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7" fillId="0" borderId="0"/>
    <xf numFmtId="0" fontId="10" fillId="0" borderId="0"/>
    <xf numFmtId="0" fontId="17" fillId="0" borderId="0" applyNumberFormat="0" applyFill="0" applyBorder="0" applyAlignment="0" applyProtection="0"/>
    <xf numFmtId="9" fontId="18" fillId="0" borderId="0" applyFont="0" applyFill="0" applyBorder="0" applyAlignment="0" applyProtection="0"/>
    <xf numFmtId="0" fontId="7" fillId="0" borderId="0"/>
    <xf numFmtId="0" fontId="9" fillId="0" borderId="0"/>
    <xf numFmtId="0" fontId="35" fillId="0" borderId="0"/>
    <xf numFmtId="0" fontId="36" fillId="0" borderId="0"/>
  </cellStyleXfs>
  <cellXfs count="219">
    <xf numFmtId="0" fontId="0" fillId="0" borderId="0" xfId="0"/>
    <xf numFmtId="0" fontId="1" fillId="2" borderId="0" xfId="4" applyFont="1" applyFill="1" applyAlignment="1">
      <alignment horizontal="right"/>
    </xf>
    <xf numFmtId="1" fontId="2" fillId="2" borderId="0" xfId="4" applyNumberFormat="1" applyFont="1" applyFill="1"/>
    <xf numFmtId="0" fontId="2" fillId="2" borderId="0" xfId="4" applyFont="1" applyFill="1"/>
    <xf numFmtId="1" fontId="8" fillId="2" borderId="0" xfId="4" applyNumberFormat="1" applyFont="1" applyFill="1"/>
    <xf numFmtId="1" fontId="3" fillId="2" borderId="0" xfId="4" applyNumberFormat="1" applyFont="1" applyFill="1"/>
    <xf numFmtId="1" fontId="4" fillId="2" borderId="0" xfId="4" applyNumberFormat="1" applyFont="1" applyFill="1"/>
    <xf numFmtId="0" fontId="3" fillId="2" borderId="0" xfId="4" applyFont="1" applyFill="1"/>
    <xf numFmtId="1" fontId="6" fillId="2" borderId="1" xfId="4" applyNumberFormat="1" applyFont="1" applyFill="1" applyBorder="1" applyAlignment="1">
      <alignment wrapText="1"/>
    </xf>
    <xf numFmtId="1" fontId="6" fillId="2" borderId="2" xfId="4" applyNumberFormat="1" applyFont="1" applyFill="1" applyBorder="1" applyAlignment="1">
      <alignment wrapText="1"/>
    </xf>
    <xf numFmtId="0" fontId="6" fillId="2" borderId="3" xfId="4" applyFont="1" applyFill="1" applyBorder="1" applyAlignment="1">
      <alignment wrapText="1"/>
    </xf>
    <xf numFmtId="1" fontId="9" fillId="2" borderId="0" xfId="4" applyNumberFormat="1" applyFont="1" applyFill="1"/>
    <xf numFmtId="1" fontId="9" fillId="2" borderId="0" xfId="4" applyNumberFormat="1" applyFont="1" applyFill="1" applyAlignment="1">
      <alignment horizontal="left"/>
    </xf>
    <xf numFmtId="0" fontId="9" fillId="2" borderId="0" xfId="4" applyFont="1" applyFill="1" applyAlignment="1">
      <alignment horizontal="left"/>
    </xf>
    <xf numFmtId="0" fontId="9" fillId="2" borderId="0" xfId="4" applyFont="1" applyFill="1"/>
    <xf numFmtId="0" fontId="2" fillId="2" borderId="0" xfId="4" applyFont="1" applyFill="1" applyBorder="1"/>
    <xf numFmtId="0" fontId="3" fillId="2" borderId="0" xfId="4" applyFont="1" applyFill="1" applyBorder="1"/>
    <xf numFmtId="0" fontId="5" fillId="2" borderId="0" xfId="4" applyFont="1" applyFill="1" applyBorder="1"/>
    <xf numFmtId="0" fontId="5" fillId="2" borderId="1" xfId="4" applyFont="1" applyFill="1" applyBorder="1"/>
    <xf numFmtId="0" fontId="6" fillId="2" borderId="4" xfId="4" applyFont="1" applyFill="1" applyBorder="1" applyAlignment="1">
      <alignment horizontal="right"/>
    </xf>
    <xf numFmtId="0" fontId="1" fillId="2" borderId="0" xfId="0" applyFont="1" applyFill="1" applyAlignment="1">
      <alignment horizontal="right"/>
    </xf>
    <xf numFmtId="0" fontId="6" fillId="2" borderId="0" xfId="0" applyFont="1" applyFill="1"/>
    <xf numFmtId="0" fontId="1" fillId="4" borderId="0" xfId="4" applyFont="1" applyFill="1" applyAlignment="1">
      <alignment horizontal="right"/>
    </xf>
    <xf numFmtId="1" fontId="2" fillId="4" borderId="0" xfId="4" applyNumberFormat="1" applyFont="1" applyFill="1"/>
    <xf numFmtId="0" fontId="2" fillId="4" borderId="0" xfId="4" applyFont="1" applyFill="1"/>
    <xf numFmtId="0" fontId="5" fillId="4" borderId="0" xfId="4" applyFont="1" applyFill="1" applyBorder="1"/>
    <xf numFmtId="0" fontId="5" fillId="4" borderId="1" xfId="4" applyFont="1" applyFill="1" applyBorder="1"/>
    <xf numFmtId="0" fontId="6" fillId="4" borderId="5" xfId="4" applyFont="1" applyFill="1" applyBorder="1" applyAlignment="1">
      <alignment horizontal="left" vertical="center"/>
    </xf>
    <xf numFmtId="0" fontId="6" fillId="2" borderId="0" xfId="0" applyFont="1" applyFill="1" applyAlignment="1">
      <alignment vertical="top"/>
    </xf>
    <xf numFmtId="0" fontId="7" fillId="2" borderId="0" xfId="0" applyFont="1" applyFill="1" applyAlignment="1">
      <alignment vertical="top"/>
    </xf>
    <xf numFmtId="0" fontId="7" fillId="2" borderId="6" xfId="0" applyFont="1" applyFill="1" applyBorder="1" applyProtection="1">
      <protection hidden="1"/>
    </xf>
    <xf numFmtId="0" fontId="7" fillId="2" borderId="0" xfId="0" applyFont="1" applyFill="1" applyBorder="1" applyProtection="1">
      <protection hidden="1"/>
    </xf>
    <xf numFmtId="0" fontId="6" fillId="2" borderId="0" xfId="0" applyFont="1" applyFill="1" applyBorder="1" applyAlignment="1" applyProtection="1">
      <alignment vertical="top"/>
      <protection hidden="1"/>
    </xf>
    <xf numFmtId="0" fontId="7" fillId="2" borderId="5" xfId="4" applyFont="1" applyFill="1" applyBorder="1"/>
    <xf numFmtId="0" fontId="2" fillId="4" borderId="0" xfId="4" applyFont="1" applyFill="1" applyBorder="1"/>
    <xf numFmtId="0" fontId="3" fillId="4" borderId="0" xfId="4" applyFont="1" applyFill="1" applyBorder="1"/>
    <xf numFmtId="1" fontId="19" fillId="4" borderId="0" xfId="4" applyNumberFormat="1" applyFont="1" applyFill="1"/>
    <xf numFmtId="0" fontId="6" fillId="4" borderId="0" xfId="4" applyFont="1" applyFill="1"/>
    <xf numFmtId="0" fontId="7" fillId="4" borderId="0" xfId="4" applyFont="1" applyFill="1"/>
    <xf numFmtId="0" fontId="7" fillId="4" borderId="0" xfId="4" applyFont="1" applyFill="1" applyBorder="1"/>
    <xf numFmtId="0" fontId="20" fillId="4" borderId="0" xfId="0" applyFont="1" applyFill="1"/>
    <xf numFmtId="0" fontId="21" fillId="4" borderId="0" xfId="4" applyFont="1" applyFill="1" applyBorder="1"/>
    <xf numFmtId="0" fontId="5" fillId="4" borderId="5" xfId="4" applyFont="1" applyFill="1" applyBorder="1"/>
    <xf numFmtId="0" fontId="20" fillId="4" borderId="5" xfId="0" applyFont="1" applyFill="1" applyBorder="1"/>
    <xf numFmtId="0" fontId="15" fillId="3" borderId="0" xfId="4" applyFont="1" applyFill="1" applyAlignment="1">
      <alignment vertical="center"/>
    </xf>
    <xf numFmtId="0" fontId="7" fillId="0" borderId="0" xfId="4"/>
    <xf numFmtId="3" fontId="20" fillId="4" borderId="0" xfId="0" applyNumberFormat="1" applyFont="1" applyFill="1"/>
    <xf numFmtId="0" fontId="2" fillId="4" borderId="7" xfId="4" applyFont="1" applyFill="1" applyBorder="1"/>
    <xf numFmtId="0" fontId="2" fillId="4" borderId="8" xfId="4" applyFont="1" applyFill="1" applyBorder="1"/>
    <xf numFmtId="0" fontId="22" fillId="4" borderId="0" xfId="0" applyFont="1" applyFill="1"/>
    <xf numFmtId="0" fontId="7" fillId="2" borderId="0" xfId="0" applyFont="1" applyFill="1" applyAlignment="1">
      <alignment vertical="top" wrapText="1"/>
    </xf>
    <xf numFmtId="0" fontId="7" fillId="4" borderId="0" xfId="4" applyFont="1" applyFill="1" applyAlignment="1">
      <alignment horizontal="right"/>
    </xf>
    <xf numFmtId="0" fontId="7" fillId="4" borderId="0" xfId="4" applyFont="1" applyFill="1" applyBorder="1" applyAlignment="1">
      <alignment horizontal="right"/>
    </xf>
    <xf numFmtId="0" fontId="6" fillId="2" borderId="0" xfId="0" applyFont="1" applyFill="1" applyAlignment="1">
      <alignment horizontal="left" vertical="top"/>
    </xf>
    <xf numFmtId="0" fontId="6" fillId="4" borderId="17" xfId="4" applyFont="1" applyFill="1" applyBorder="1" applyAlignment="1">
      <alignment horizontal="right"/>
    </xf>
    <xf numFmtId="0" fontId="20" fillId="4" borderId="0" xfId="0" applyFont="1" applyFill="1" applyBorder="1"/>
    <xf numFmtId="3" fontId="7" fillId="4" borderId="16" xfId="4" applyNumberFormat="1" applyFont="1" applyFill="1" applyBorder="1" applyAlignment="1">
      <alignment horizontal="right"/>
    </xf>
    <xf numFmtId="3" fontId="7" fillId="4" borderId="17" xfId="4" applyNumberFormat="1" applyFont="1" applyFill="1" applyBorder="1" applyAlignment="1">
      <alignment horizontal="right"/>
    </xf>
    <xf numFmtId="1" fontId="7" fillId="4" borderId="0" xfId="4" applyNumberFormat="1" applyFont="1" applyFill="1"/>
    <xf numFmtId="0" fontId="23" fillId="4" borderId="0" xfId="0" applyFont="1" applyFill="1"/>
    <xf numFmtId="0" fontId="23" fillId="0" borderId="0" xfId="0" applyFont="1"/>
    <xf numFmtId="0" fontId="7" fillId="4" borderId="9" xfId="4" applyFont="1" applyFill="1" applyBorder="1"/>
    <xf numFmtId="0" fontId="7" fillId="4" borderId="0" xfId="0" applyFont="1" applyFill="1" applyAlignment="1">
      <alignment horizontal="right"/>
    </xf>
    <xf numFmtId="0" fontId="7" fillId="2" borderId="10" xfId="4" applyFont="1" applyFill="1" applyBorder="1" applyAlignment="1">
      <alignment vertical="center" wrapText="1"/>
    </xf>
    <xf numFmtId="0" fontId="7" fillId="2" borderId="11" xfId="4" applyFont="1" applyFill="1" applyBorder="1" applyAlignment="1">
      <alignment vertical="center" wrapText="1"/>
    </xf>
    <xf numFmtId="0" fontId="7" fillId="2" borderId="0" xfId="4" applyFont="1" applyFill="1" applyAlignment="1">
      <alignment vertical="center"/>
    </xf>
    <xf numFmtId="0" fontId="7" fillId="2" borderId="0" xfId="4" applyFont="1" applyFill="1" applyAlignment="1">
      <alignment horizontal="right" vertical="center"/>
    </xf>
    <xf numFmtId="0" fontId="7" fillId="2" borderId="12" xfId="4" applyFont="1" applyFill="1" applyBorder="1"/>
    <xf numFmtId="0" fontId="7" fillId="2" borderId="13" xfId="4" applyFont="1" applyFill="1" applyBorder="1"/>
    <xf numFmtId="1" fontId="7" fillId="2" borderId="13" xfId="4" applyNumberFormat="1" applyFont="1" applyFill="1" applyBorder="1"/>
    <xf numFmtId="1" fontId="7" fillId="2" borderId="0" xfId="4" applyNumberFormat="1" applyFont="1" applyFill="1" applyBorder="1"/>
    <xf numFmtId="1" fontId="7" fillId="2" borderId="14" xfId="4" applyNumberFormat="1" applyFont="1" applyFill="1" applyBorder="1" applyAlignment="1">
      <alignment horizontal="left"/>
    </xf>
    <xf numFmtId="1" fontId="7" fillId="2" borderId="15" xfId="4" applyNumberFormat="1" applyFont="1" applyFill="1" applyBorder="1"/>
    <xf numFmtId="1" fontId="7" fillId="2" borderId="0" xfId="4" applyNumberFormat="1" applyFont="1" applyFill="1" applyAlignment="1">
      <alignment horizontal="left"/>
    </xf>
    <xf numFmtId="0" fontId="7" fillId="4" borderId="0" xfId="4" applyNumberFormat="1" applyFont="1" applyFill="1"/>
    <xf numFmtId="1" fontId="24" fillId="2" borderId="0" xfId="4" applyNumberFormat="1" applyFont="1" applyFill="1"/>
    <xf numFmtId="1" fontId="24" fillId="4" borderId="0" xfId="4" applyNumberFormat="1" applyFont="1" applyFill="1"/>
    <xf numFmtId="0" fontId="25" fillId="5" borderId="5" xfId="0" applyFont="1" applyFill="1" applyBorder="1"/>
    <xf numFmtId="1" fontId="16" fillId="4" borderId="0" xfId="4" applyNumberFormat="1" applyFont="1" applyFill="1"/>
    <xf numFmtId="0" fontId="16" fillId="4" borderId="0" xfId="4" applyFont="1" applyFill="1"/>
    <xf numFmtId="0" fontId="7" fillId="4" borderId="0" xfId="0" applyFont="1" applyFill="1"/>
    <xf numFmtId="0" fontId="7" fillId="2" borderId="0" xfId="0" applyFont="1" applyFill="1" applyBorder="1" applyAlignment="1">
      <alignment vertical="center"/>
    </xf>
    <xf numFmtId="164" fontId="20" fillId="4" borderId="0" xfId="0" applyNumberFormat="1" applyFont="1" applyFill="1"/>
    <xf numFmtId="0" fontId="21" fillId="4" borderId="0" xfId="0" applyFont="1" applyFill="1" applyAlignment="1">
      <alignment vertical="top"/>
    </xf>
    <xf numFmtId="165" fontId="7" fillId="4" borderId="17" xfId="4" applyNumberFormat="1" applyFont="1" applyFill="1" applyBorder="1" applyAlignment="1">
      <alignment horizontal="right"/>
    </xf>
    <xf numFmtId="0" fontId="7" fillId="4" borderId="0" xfId="4" quotePrefix="1" applyFont="1" applyFill="1"/>
    <xf numFmtId="0" fontId="21" fillId="2" borderId="0" xfId="0" applyFont="1" applyFill="1" applyAlignment="1">
      <alignment vertical="top"/>
    </xf>
    <xf numFmtId="0" fontId="21" fillId="2" borderId="0" xfId="0" applyFont="1" applyFill="1" applyAlignment="1">
      <alignment vertical="top" wrapText="1"/>
    </xf>
    <xf numFmtId="0" fontId="21" fillId="4" borderId="0" xfId="0" applyFont="1" applyFill="1"/>
    <xf numFmtId="0" fontId="7" fillId="4" borderId="0" xfId="4" applyFont="1" applyFill="1" applyAlignment="1">
      <alignment wrapText="1"/>
    </xf>
    <xf numFmtId="166" fontId="7" fillId="4" borderId="17" xfId="4" applyNumberFormat="1" applyFont="1" applyFill="1" applyBorder="1" applyAlignment="1">
      <alignment horizontal="right"/>
    </xf>
    <xf numFmtId="0" fontId="7" fillId="2" borderId="0" xfId="0" applyFont="1" applyFill="1" applyBorder="1" applyAlignment="1">
      <alignment vertical="top"/>
    </xf>
    <xf numFmtId="0" fontId="7" fillId="2" borderId="0" xfId="4" applyFill="1"/>
    <xf numFmtId="0" fontId="7" fillId="2" borderId="0" xfId="4" applyFill="1" applyBorder="1" applyProtection="1">
      <protection hidden="1"/>
    </xf>
    <xf numFmtId="0" fontId="7" fillId="2" borderId="0" xfId="4" applyFill="1" applyAlignment="1">
      <alignment vertical="top"/>
    </xf>
    <xf numFmtId="0" fontId="26" fillId="2" borderId="0" xfId="4" applyFont="1" applyFill="1" applyAlignment="1">
      <alignment vertical="top"/>
    </xf>
    <xf numFmtId="0" fontId="27" fillId="2" borderId="0" xfId="4" applyFont="1" applyFill="1" applyAlignment="1">
      <alignment vertical="top"/>
    </xf>
    <xf numFmtId="0" fontId="27" fillId="2" borderId="0" xfId="4" applyFont="1" applyFill="1"/>
    <xf numFmtId="0" fontId="4" fillId="0" borderId="0" xfId="0" applyFont="1" applyAlignment="1"/>
    <xf numFmtId="166" fontId="25" fillId="5" borderId="17" xfId="4" applyNumberFormat="1" applyFont="1" applyFill="1" applyBorder="1"/>
    <xf numFmtId="166" fontId="7" fillId="4" borderId="17" xfId="4" applyNumberFormat="1" applyFont="1" applyFill="1" applyBorder="1"/>
    <xf numFmtId="166" fontId="25" fillId="5" borderId="17" xfId="4" applyNumberFormat="1" applyFont="1" applyFill="1" applyBorder="1" applyAlignment="1">
      <alignment horizontal="right"/>
    </xf>
    <xf numFmtId="0" fontId="6" fillId="4" borderId="0" xfId="0" applyFont="1" applyFill="1" applyAlignment="1">
      <alignment vertical="top"/>
    </xf>
    <xf numFmtId="0" fontId="11" fillId="2" borderId="0" xfId="2" applyFill="1" applyAlignment="1" applyProtection="1">
      <alignment vertical="top"/>
    </xf>
    <xf numFmtId="0" fontId="25" fillId="5" borderId="5" xfId="0" applyFont="1" applyFill="1" applyBorder="1" applyAlignment="1">
      <alignment wrapText="1"/>
    </xf>
    <xf numFmtId="0" fontId="7" fillId="2" borderId="5" xfId="4" applyFont="1" applyFill="1" applyBorder="1" applyAlignment="1">
      <alignment vertical="center" wrapText="1"/>
    </xf>
    <xf numFmtId="0" fontId="7" fillId="2" borderId="5" xfId="4" applyFont="1" applyFill="1" applyBorder="1" applyAlignment="1">
      <alignment horizontal="left" vertical="center" wrapText="1"/>
    </xf>
    <xf numFmtId="0" fontId="7" fillId="4" borderId="0" xfId="4" applyFont="1" applyFill="1" applyAlignment="1"/>
    <xf numFmtId="0" fontId="5" fillId="4" borderId="1" xfId="4" applyFont="1" applyFill="1" applyBorder="1" applyAlignment="1"/>
    <xf numFmtId="1" fontId="7" fillId="4" borderId="18" xfId="0" applyNumberFormat="1" applyFont="1" applyFill="1" applyBorder="1" applyAlignment="1">
      <alignment horizontal="right"/>
    </xf>
    <xf numFmtId="1" fontId="7" fillId="4" borderId="19" xfId="0" applyNumberFormat="1" applyFont="1" applyFill="1" applyBorder="1" applyAlignment="1">
      <alignment horizontal="right"/>
    </xf>
    <xf numFmtId="0" fontId="23" fillId="4" borderId="0" xfId="0" applyFont="1" applyFill="1" applyAlignment="1"/>
    <xf numFmtId="0" fontId="23" fillId="4" borderId="0" xfId="0" applyFont="1" applyFill="1" applyBorder="1"/>
    <xf numFmtId="0" fontId="0" fillId="0" borderId="20" xfId="0" applyBorder="1"/>
    <xf numFmtId="0" fontId="0" fillId="0" borderId="20" xfId="0" pivotButton="1" applyBorder="1"/>
    <xf numFmtId="0" fontId="0" fillId="0" borderId="21" xfId="0" applyBorder="1"/>
    <xf numFmtId="0" fontId="0" fillId="0" borderId="22" xfId="0" applyBorder="1"/>
    <xf numFmtId="0" fontId="0" fillId="0" borderId="20" xfId="0" applyNumberFormat="1" applyBorder="1"/>
    <xf numFmtId="0" fontId="0" fillId="0" borderId="23" xfId="0" applyNumberFormat="1" applyBorder="1"/>
    <xf numFmtId="0" fontId="0" fillId="0" borderId="24" xfId="0" applyNumberFormat="1" applyBorder="1"/>
    <xf numFmtId="0" fontId="0" fillId="0" borderId="0" xfId="0" applyNumberFormat="1"/>
    <xf numFmtId="0" fontId="17" fillId="0" borderId="0" xfId="6"/>
    <xf numFmtId="3" fontId="17" fillId="0" borderId="0" xfId="6" applyNumberFormat="1" applyFont="1"/>
    <xf numFmtId="0" fontId="28" fillId="6" borderId="0" xfId="0" applyFont="1" applyFill="1" applyAlignment="1">
      <alignment horizontal="left"/>
    </xf>
    <xf numFmtId="49" fontId="29" fillId="7" borderId="27" xfId="0" applyNumberFormat="1" applyFont="1" applyFill="1" applyBorder="1" applyAlignment="1">
      <alignment horizontal="left"/>
    </xf>
    <xf numFmtId="1" fontId="17" fillId="0" borderId="0" xfId="6" applyNumberFormat="1" applyFont="1"/>
    <xf numFmtId="1" fontId="17" fillId="0" borderId="0" xfId="6" applyNumberFormat="1"/>
    <xf numFmtId="3" fontId="0" fillId="0" borderId="20" xfId="0" applyNumberFormat="1" applyBorder="1"/>
    <xf numFmtId="3" fontId="0" fillId="0" borderId="23" xfId="0" applyNumberFormat="1" applyBorder="1"/>
    <xf numFmtId="0" fontId="0" fillId="0" borderId="24" xfId="0" applyBorder="1"/>
    <xf numFmtId="0" fontId="0" fillId="0" borderId="25" xfId="0" applyBorder="1"/>
    <xf numFmtId="0" fontId="7" fillId="0" borderId="0" xfId="0" applyFont="1" applyAlignment="1">
      <alignment vertical="center"/>
    </xf>
    <xf numFmtId="0" fontId="6" fillId="4" borderId="0" xfId="0" applyFont="1" applyFill="1"/>
    <xf numFmtId="0" fontId="21" fillId="2" borderId="12" xfId="4" applyFont="1" applyFill="1" applyBorder="1"/>
    <xf numFmtId="0" fontId="17" fillId="0" borderId="0" xfId="6" applyFill="1"/>
    <xf numFmtId="168" fontId="17" fillId="0" borderId="0" xfId="1" applyNumberFormat="1" applyFont="1" applyFill="1"/>
    <xf numFmtId="0" fontId="6" fillId="2" borderId="18" xfId="4" applyFont="1" applyFill="1" applyBorder="1" applyAlignment="1">
      <alignment horizontal="right"/>
    </xf>
    <xf numFmtId="0" fontId="6" fillId="2" borderId="19" xfId="4" applyFont="1" applyFill="1" applyBorder="1" applyAlignment="1">
      <alignment horizontal="right"/>
    </xf>
    <xf numFmtId="165" fontId="25" fillId="5" borderId="17" xfId="4" quotePrefix="1" applyNumberFormat="1" applyFont="1" applyFill="1" applyBorder="1" applyAlignment="1">
      <alignment horizontal="right"/>
    </xf>
    <xf numFmtId="4" fontId="7" fillId="0" borderId="0" xfId="6" applyNumberFormat="1" applyFont="1" applyAlignment="1">
      <alignment horizontal="center"/>
    </xf>
    <xf numFmtId="165" fontId="7" fillId="4" borderId="0" xfId="4" applyNumberFormat="1" applyFont="1" applyFill="1"/>
    <xf numFmtId="0" fontId="31" fillId="0" borderId="25" xfId="0" applyNumberFormat="1" applyFont="1" applyBorder="1"/>
    <xf numFmtId="0" fontId="31" fillId="0" borderId="26" xfId="0" applyNumberFormat="1" applyFont="1" applyBorder="1"/>
    <xf numFmtId="3" fontId="0" fillId="0" borderId="31" xfId="0" applyNumberFormat="1" applyBorder="1"/>
    <xf numFmtId="0" fontId="0" fillId="0" borderId="31" xfId="0" applyNumberFormat="1" applyBorder="1"/>
    <xf numFmtId="0" fontId="0" fillId="0" borderId="32" xfId="0" applyNumberFormat="1" applyBorder="1"/>
    <xf numFmtId="0" fontId="31" fillId="0" borderId="33" xfId="0" applyNumberFormat="1" applyFont="1" applyBorder="1"/>
    <xf numFmtId="0" fontId="20" fillId="0" borderId="5" xfId="0" applyFont="1" applyFill="1" applyBorder="1"/>
    <xf numFmtId="0" fontId="6" fillId="4" borderId="37" xfId="4" applyFont="1" applyFill="1" applyBorder="1" applyAlignment="1">
      <alignment horizontal="right"/>
    </xf>
    <xf numFmtId="165" fontId="7" fillId="0" borderId="17" xfId="4" applyNumberFormat="1" applyFont="1" applyFill="1" applyBorder="1" applyAlignment="1">
      <alignment horizontal="right"/>
    </xf>
    <xf numFmtId="3" fontId="7" fillId="2" borderId="38" xfId="4" applyNumberFormat="1" applyFont="1" applyFill="1" applyBorder="1" applyAlignment="1">
      <alignment horizontal="right" vertical="center"/>
    </xf>
    <xf numFmtId="3" fontId="7" fillId="2" borderId="39" xfId="4" applyNumberFormat="1" applyFont="1" applyFill="1" applyBorder="1" applyAlignment="1">
      <alignment horizontal="right" vertical="center"/>
    </xf>
    <xf numFmtId="3" fontId="7" fillId="0" borderId="40" xfId="4" applyNumberFormat="1" applyFont="1" applyFill="1" applyBorder="1" applyAlignment="1">
      <alignment vertical="center"/>
    </xf>
    <xf numFmtId="3" fontId="7" fillId="0" borderId="41" xfId="4" applyNumberFormat="1" applyFont="1" applyFill="1" applyBorder="1" applyAlignment="1">
      <alignment vertical="center"/>
    </xf>
    <xf numFmtId="4" fontId="7" fillId="2" borderId="38" xfId="4" applyNumberFormat="1" applyFont="1" applyFill="1" applyBorder="1" applyAlignment="1">
      <alignment horizontal="right" vertical="center"/>
    </xf>
    <xf numFmtId="4" fontId="7" fillId="2" borderId="39" xfId="4" applyNumberFormat="1" applyFont="1" applyFill="1" applyBorder="1" applyAlignment="1">
      <alignment horizontal="right" vertical="center"/>
    </xf>
    <xf numFmtId="0" fontId="0" fillId="0" borderId="42" xfId="0" applyBorder="1"/>
    <xf numFmtId="0" fontId="0" fillId="0" borderId="17" xfId="0" applyBorder="1"/>
    <xf numFmtId="0" fontId="23" fillId="0" borderId="17" xfId="0" applyFont="1" applyBorder="1"/>
    <xf numFmtId="0" fontId="6" fillId="4" borderId="19" xfId="4" applyFont="1" applyFill="1" applyBorder="1" applyAlignment="1">
      <alignment horizontal="right"/>
    </xf>
    <xf numFmtId="0" fontId="7" fillId="4" borderId="17" xfId="4" applyFont="1" applyFill="1" applyBorder="1"/>
    <xf numFmtId="0" fontId="25" fillId="5" borderId="17" xfId="0" applyFont="1" applyFill="1" applyBorder="1"/>
    <xf numFmtId="3" fontId="7" fillId="2" borderId="17" xfId="4" applyNumberFormat="1" applyFont="1" applyFill="1" applyBorder="1" applyAlignment="1">
      <alignment horizontal="right" vertical="center"/>
    </xf>
    <xf numFmtId="167" fontId="7" fillId="2" borderId="17" xfId="7" applyNumberFormat="1" applyFont="1" applyFill="1" applyBorder="1" applyAlignment="1">
      <alignment horizontal="right" vertical="center"/>
    </xf>
    <xf numFmtId="167" fontId="7" fillId="2" borderId="17" xfId="7" applyNumberFormat="1" applyFont="1" applyFill="1" applyBorder="1" applyAlignment="1">
      <alignment vertical="center"/>
    </xf>
    <xf numFmtId="3" fontId="7" fillId="0" borderId="0" xfId="9" applyNumberFormat="1" applyFont="1" applyAlignment="1">
      <alignment horizontal="right"/>
    </xf>
    <xf numFmtId="3" fontId="7" fillId="2" borderId="43" xfId="4" applyNumberFormat="1" applyFont="1" applyFill="1" applyBorder="1" applyAlignment="1">
      <alignment horizontal="right" vertical="center"/>
    </xf>
    <xf numFmtId="3" fontId="7" fillId="2" borderId="37" xfId="4" applyNumberFormat="1" applyFont="1" applyFill="1" applyBorder="1" applyAlignment="1">
      <alignment horizontal="right" vertical="center"/>
    </xf>
    <xf numFmtId="0" fontId="33" fillId="4" borderId="30" xfId="0" applyFont="1" applyFill="1" applyBorder="1"/>
    <xf numFmtId="0" fontId="34" fillId="4" borderId="20" xfId="0" applyFont="1" applyFill="1" applyBorder="1"/>
    <xf numFmtId="0" fontId="34" fillId="4" borderId="21" xfId="0" applyFont="1" applyFill="1" applyBorder="1"/>
    <xf numFmtId="0" fontId="34" fillId="4" borderId="22" xfId="0" applyFont="1" applyFill="1" applyBorder="1"/>
    <xf numFmtId="0" fontId="34" fillId="4" borderId="35" xfId="0" applyFont="1" applyFill="1" applyBorder="1"/>
    <xf numFmtId="0" fontId="34" fillId="4" borderId="28" xfId="0" applyFont="1" applyFill="1" applyBorder="1"/>
    <xf numFmtId="1" fontId="34" fillId="4" borderId="20" xfId="0" applyNumberFormat="1" applyFont="1" applyFill="1" applyBorder="1"/>
    <xf numFmtId="1" fontId="34" fillId="4" borderId="23" xfId="0" applyNumberFormat="1" applyFont="1" applyFill="1" applyBorder="1"/>
    <xf numFmtId="0" fontId="34" fillId="4" borderId="36" xfId="0" applyFont="1" applyFill="1" applyBorder="1"/>
    <xf numFmtId="0" fontId="34" fillId="4" borderId="20" xfId="0" applyNumberFormat="1" applyFont="1" applyFill="1" applyBorder="1"/>
    <xf numFmtId="0" fontId="34" fillId="4" borderId="23" xfId="0" applyNumberFormat="1" applyFont="1" applyFill="1" applyBorder="1"/>
    <xf numFmtId="0" fontId="34" fillId="4" borderId="28" xfId="0" applyNumberFormat="1" applyFont="1" applyFill="1" applyBorder="1"/>
    <xf numFmtId="0" fontId="34" fillId="4" borderId="24" xfId="0" applyFont="1" applyFill="1" applyBorder="1"/>
    <xf numFmtId="0" fontId="34" fillId="4" borderId="24" xfId="0" applyNumberFormat="1" applyFont="1" applyFill="1" applyBorder="1"/>
    <xf numFmtId="0" fontId="34" fillId="4" borderId="0" xfId="0" applyNumberFormat="1" applyFont="1" applyFill="1"/>
    <xf numFmtId="0" fontId="34" fillId="4" borderId="29" xfId="0" applyNumberFormat="1" applyFont="1" applyFill="1" applyBorder="1"/>
    <xf numFmtId="0" fontId="34" fillId="4" borderId="25" xfId="0" applyFont="1" applyFill="1" applyBorder="1"/>
    <xf numFmtId="0" fontId="34" fillId="4" borderId="25" xfId="0" applyNumberFormat="1" applyFont="1" applyFill="1" applyBorder="1"/>
    <xf numFmtId="0" fontId="34" fillId="4" borderId="26" xfId="0" applyNumberFormat="1" applyFont="1" applyFill="1" applyBorder="1"/>
    <xf numFmtId="0" fontId="34" fillId="4" borderId="30" xfId="0" applyNumberFormat="1" applyFont="1" applyFill="1" applyBorder="1"/>
    <xf numFmtId="0" fontId="34" fillId="4" borderId="23" xfId="0" applyFont="1" applyFill="1" applyBorder="1"/>
    <xf numFmtId="168" fontId="7" fillId="4" borderId="0" xfId="1" applyNumberFormat="1" applyFont="1" applyFill="1" applyBorder="1"/>
    <xf numFmtId="0" fontId="34" fillId="0" borderId="20" xfId="0" applyFont="1" applyBorder="1"/>
    <xf numFmtId="0" fontId="34" fillId="0" borderId="20" xfId="0" pivotButton="1" applyFont="1" applyBorder="1"/>
    <xf numFmtId="0" fontId="34" fillId="0" borderId="21" xfId="0" applyFont="1" applyBorder="1"/>
    <xf numFmtId="0" fontId="34" fillId="0" borderId="22" xfId="0" applyFont="1" applyBorder="1"/>
    <xf numFmtId="0" fontId="34" fillId="0" borderId="23" xfId="0" applyFont="1" applyBorder="1"/>
    <xf numFmtId="0" fontId="34" fillId="0" borderId="31" xfId="0" applyFont="1" applyBorder="1"/>
    <xf numFmtId="1" fontId="34" fillId="0" borderId="20" xfId="0" applyNumberFormat="1" applyFont="1" applyBorder="1"/>
    <xf numFmtId="0" fontId="34" fillId="0" borderId="20" xfId="0" applyNumberFormat="1" applyFont="1" applyBorder="1"/>
    <xf numFmtId="0" fontId="34" fillId="0" borderId="23" xfId="0" applyNumberFormat="1" applyFont="1" applyBorder="1"/>
    <xf numFmtId="0" fontId="34" fillId="0" borderId="31" xfId="0" applyNumberFormat="1" applyFont="1" applyBorder="1"/>
    <xf numFmtId="1" fontId="34" fillId="0" borderId="24" xfId="0" applyNumberFormat="1" applyFont="1" applyBorder="1"/>
    <xf numFmtId="0" fontId="34" fillId="0" borderId="24" xfId="0" applyNumberFormat="1" applyFont="1" applyBorder="1"/>
    <xf numFmtId="0" fontId="34" fillId="0" borderId="0" xfId="0" applyNumberFormat="1" applyFont="1"/>
    <xf numFmtId="0" fontId="34" fillId="0" borderId="32" xfId="0" applyNumberFormat="1" applyFont="1" applyBorder="1"/>
    <xf numFmtId="1" fontId="34" fillId="0" borderId="25" xfId="0" applyNumberFormat="1" applyFont="1" applyBorder="1"/>
    <xf numFmtId="0" fontId="34" fillId="0" borderId="25" xfId="0" applyNumberFormat="1" applyFont="1" applyBorder="1"/>
    <xf numFmtId="0" fontId="34" fillId="0" borderId="26" xfId="0" applyNumberFormat="1" applyFont="1" applyBorder="1"/>
    <xf numFmtId="0" fontId="34" fillId="0" borderId="33" xfId="0" applyNumberFormat="1" applyFont="1" applyBorder="1"/>
    <xf numFmtId="0" fontId="33" fillId="0" borderId="30" xfId="0" pivotButton="1" applyFont="1" applyBorder="1"/>
    <xf numFmtId="0" fontId="33" fillId="0" borderId="30" xfId="0" applyFont="1" applyBorder="1"/>
    <xf numFmtId="0" fontId="7" fillId="2" borderId="0" xfId="0" applyFont="1" applyFill="1" applyAlignment="1">
      <alignment horizontal="left" vertical="top" wrapText="1"/>
    </xf>
    <xf numFmtId="0" fontId="7" fillId="4" borderId="0" xfId="0" applyFont="1" applyFill="1" applyAlignment="1">
      <alignment vertical="top" wrapText="1"/>
    </xf>
    <xf numFmtId="0" fontId="7" fillId="2" borderId="0" xfId="0" applyFont="1" applyFill="1" applyBorder="1" applyAlignment="1">
      <alignment vertical="top" wrapText="1"/>
    </xf>
    <xf numFmtId="0" fontId="1" fillId="2" borderId="0" xfId="4" applyFont="1" applyFill="1" applyAlignment="1">
      <alignment horizontal="center"/>
    </xf>
    <xf numFmtId="1" fontId="7" fillId="2" borderId="0" xfId="4" applyNumberFormat="1" applyFont="1" applyFill="1" applyAlignment="1">
      <alignment horizontal="left" vertical="top" wrapText="1"/>
    </xf>
    <xf numFmtId="0" fontId="7" fillId="4" borderId="0" xfId="4" applyFont="1" applyFill="1" applyAlignment="1">
      <alignment vertical="top" wrapText="1"/>
    </xf>
    <xf numFmtId="0" fontId="7" fillId="4" borderId="0" xfId="4" applyFont="1" applyFill="1" applyAlignment="1">
      <alignment horizontal="left" vertical="top" wrapText="1"/>
    </xf>
    <xf numFmtId="49" fontId="30" fillId="6" borderId="34" xfId="0" applyNumberFormat="1" applyFont="1" applyFill="1" applyBorder="1" applyAlignment="1">
      <alignment horizontal="left"/>
    </xf>
    <xf numFmtId="0" fontId="7" fillId="4" borderId="13" xfId="0" applyFont="1" applyFill="1" applyBorder="1" applyAlignment="1">
      <alignment horizontal="right"/>
    </xf>
  </cellXfs>
  <cellStyles count="12">
    <cellStyle name="Comma" xfId="1" builtinId="3"/>
    <cellStyle name="Hyperlink" xfId="2" builtinId="8"/>
    <cellStyle name="Hyperlink 2"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 name="Normal 5" xfId="10" xr:uid="{D926EAA0-F8AD-4633-8D21-374D4B478BFD}"/>
    <cellStyle name="Normal 6" xfId="8" xr:uid="{FED6E9D2-9DB6-4312-BEE5-56269B0DF129}"/>
    <cellStyle name="Normal 7" xfId="11" xr:uid="{3136B19C-960B-498F-8E89-028B79601F11}"/>
    <cellStyle name="Normal_TABLE4" xfId="9" xr:uid="{97BE6A0C-B3EF-408A-972E-E3C998ACA031}"/>
    <cellStyle name="Percent" xfId="7" builtinId="5"/>
  </cellStyles>
  <dxfs count="17">
    <dxf>
      <font>
        <sz val="11"/>
      </font>
    </dxf>
    <dxf>
      <font>
        <sz val="11"/>
      </font>
    </dxf>
    <dxf>
      <font>
        <b/>
      </font>
    </dxf>
    <dxf>
      <font>
        <b/>
      </font>
    </dxf>
    <dxf>
      <font>
        <name val="Arial"/>
        <scheme val="none"/>
      </font>
    </dxf>
    <dxf>
      <font>
        <condense val="0"/>
        <extend val="0"/>
        <color rgb="FF9C0006"/>
      </font>
      <fill>
        <patternFill>
          <bgColor rgb="FFFFC7CE"/>
        </patternFill>
      </fill>
    </dxf>
    <dxf>
      <border>
        <left/>
      </border>
    </dxf>
    <dxf>
      <font>
        <b/>
      </font>
    </dxf>
    <dxf>
      <font>
        <name val="Arial"/>
        <scheme val="none"/>
      </font>
    </dxf>
    <dxf>
      <font>
        <name val="Arial"/>
        <scheme val="none"/>
      </font>
    </dxf>
    <dxf>
      <fill>
        <patternFill>
          <bgColor theme="0"/>
        </patternFill>
      </fill>
    </dxf>
    <dxf>
      <font>
        <name val="Arial"/>
        <scheme val="none"/>
      </font>
    </dxf>
    <dxf>
      <border>
        <right style="thin">
          <color indexed="8"/>
        </right>
        <top style="thin">
          <color indexed="8"/>
        </top>
        <bottom style="thin">
          <color indexed="8"/>
        </bottom>
      </border>
    </dxf>
    <dxf>
      <fill>
        <patternFill patternType="solid">
          <bgColor theme="0"/>
        </patternFill>
      </fill>
    </dxf>
    <dxf>
      <font>
        <b/>
      </font>
    </dxf>
    <dxf>
      <font>
        <condense val="0"/>
        <extend val="0"/>
        <color rgb="FF9C0006"/>
      </font>
      <fill>
        <patternFill>
          <bgColor rgb="FFFFC7CE"/>
        </patternFill>
      </fill>
    </dxf>
    <dxf>
      <font>
        <b/>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0</xdr:row>
      <xdr:rowOff>152400</xdr:rowOff>
    </xdr:from>
    <xdr:to>
      <xdr:col>3</xdr:col>
      <xdr:colOff>508000</xdr:colOff>
      <xdr:row>3</xdr:row>
      <xdr:rowOff>514350</xdr:rowOff>
    </xdr:to>
    <xdr:pic>
      <xdr:nvPicPr>
        <xdr:cNvPr id="2943" name="Picture 3">
          <a:extLst>
            <a:ext uri="{FF2B5EF4-FFF2-40B4-BE49-F238E27FC236}">
              <a16:creationId xmlns:a16="http://schemas.microsoft.com/office/drawing/2014/main" id="{00000000-0008-0000-0000-00007F0B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52400"/>
          <a:ext cx="22034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457947</xdr:colOff>
      <xdr:row>3</xdr:row>
      <xdr:rowOff>511361</xdr:rowOff>
    </xdr:to>
    <xdr:pic>
      <xdr:nvPicPr>
        <xdr:cNvPr id="5" name="Picture 3">
          <a:extLst>
            <a:ext uri="{FF2B5EF4-FFF2-40B4-BE49-F238E27FC236}">
              <a16:creationId xmlns:a16="http://schemas.microsoft.com/office/drawing/2014/main" id="{A7601C64-6620-428C-BF68-CBB848E61A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059" y="156882"/>
          <a:ext cx="2206065" cy="832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2206065</xdr:colOff>
      <xdr:row>3</xdr:row>
      <xdr:rowOff>511361</xdr:rowOff>
    </xdr:to>
    <xdr:pic>
      <xdr:nvPicPr>
        <xdr:cNvPr id="4" name="Picture 3">
          <a:extLst>
            <a:ext uri="{FF2B5EF4-FFF2-40B4-BE49-F238E27FC236}">
              <a16:creationId xmlns:a16="http://schemas.microsoft.com/office/drawing/2014/main" id="{4B6564EE-B3B4-4166-A543-03C2A615AB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29" y="156882"/>
          <a:ext cx="2206065" cy="832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577850</xdr:colOff>
      <xdr:row>3</xdr:row>
      <xdr:rowOff>355600</xdr:rowOff>
    </xdr:to>
    <xdr:pic>
      <xdr:nvPicPr>
        <xdr:cNvPr id="4988" name="Picture 3">
          <a:extLst>
            <a:ext uri="{FF2B5EF4-FFF2-40B4-BE49-F238E27FC236}">
              <a16:creationId xmlns:a16="http://schemas.microsoft.com/office/drawing/2014/main" id="{00000000-0008-0000-0300-00007C13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50" y="0"/>
          <a:ext cx="22034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38100</xdr:colOff>
      <xdr:row>4</xdr:row>
      <xdr:rowOff>133350</xdr:rowOff>
    </xdr:to>
    <xdr:pic>
      <xdr:nvPicPr>
        <xdr:cNvPr id="278736" name="Picture 3">
          <a:extLst>
            <a:ext uri="{FF2B5EF4-FFF2-40B4-BE49-F238E27FC236}">
              <a16:creationId xmlns:a16="http://schemas.microsoft.com/office/drawing/2014/main" id="{00000000-0008-0000-0600-0000D04004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2203450" cy="84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508000</xdr:colOff>
      <xdr:row>4</xdr:row>
      <xdr:rowOff>120650</xdr:rowOff>
    </xdr:to>
    <xdr:pic>
      <xdr:nvPicPr>
        <xdr:cNvPr id="276762" name="Picture 3">
          <a:extLst>
            <a:ext uri="{FF2B5EF4-FFF2-40B4-BE49-F238E27FC236}">
              <a16:creationId xmlns:a16="http://schemas.microsoft.com/office/drawing/2014/main" id="{00000000-0008-0000-0800-00001A3904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50" y="0"/>
          <a:ext cx="2203450" cy="83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2203450</xdr:colOff>
      <xdr:row>3</xdr:row>
      <xdr:rowOff>361950</xdr:rowOff>
    </xdr:to>
    <xdr:pic>
      <xdr:nvPicPr>
        <xdr:cNvPr id="102873" name="Picture 3">
          <a:extLst>
            <a:ext uri="{FF2B5EF4-FFF2-40B4-BE49-F238E27FC236}">
              <a16:creationId xmlns:a16="http://schemas.microsoft.com/office/drawing/2014/main" id="{00000000-0008-0000-0A00-0000D991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50" y="0"/>
          <a:ext cx="2203450" cy="84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e Wakely" refreshedDate="44861.454548726855" createdVersion="7" refreshedVersion="7" minRefreshableVersion="3" recordCount="140" xr:uid="{E25C92FB-E687-423A-B71E-F118648A76DB}">
  <cacheSource type="worksheet">
    <worksheetSource ref="A1:C141" sheet="NRS populations"/>
  </cacheSource>
  <cacheFields count="3">
    <cacheField name="Year" numFmtId="0">
      <sharedItems containsSemiMixedTypes="0" containsString="0" containsNumber="1" containsInteger="1" minValue="2012" maxValue="2021" count="10">
        <n v="2012"/>
        <n v="2013"/>
        <n v="2014"/>
        <n v="2015"/>
        <n v="2016"/>
        <n v="2017"/>
        <n v="2018"/>
        <n v="2019"/>
        <n v="2020"/>
        <n v="2021"/>
      </sharedItems>
    </cacheField>
    <cacheField name="HB" numFmtId="0">
      <sharedItems count="14">
        <s v="NHS Ayrshire &amp; Arran"/>
        <s v="NHS Borders"/>
        <s v="NHS Dumfires &amp; Galloway"/>
        <s v="NHS Fife"/>
        <s v="NHS Forth Valley"/>
        <s v="NHS Grampian"/>
        <s v="NHS Greater Glasgow &amp; Clyde"/>
        <s v="NHS Highland"/>
        <s v="NHS Lanarkshire"/>
        <s v="NHS Lothian"/>
        <s v="NHS Orkney"/>
        <s v="NHS Shetland"/>
        <s v="NHS Tayside"/>
        <s v="NHS Western Isles"/>
      </sharedItems>
    </cacheField>
    <cacheField name="Age15+" numFmtId="0">
      <sharedItems containsSemiMixedTypes="0" containsString="0" containsNumber="1" containsInteger="1" minValue="18237" maxValue="1000616"/>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e Wakely" refreshedDate="44861.454549189817" createdVersion="7" refreshedVersion="7" minRefreshableVersion="3" recordCount="628" xr:uid="{21224031-29C1-48E6-8AA0-A96E9C0E62DE}">
  <cacheSource type="worksheet">
    <worksheetSource ref="B2:G630" sheet="Table 2 DATA"/>
  </cacheSource>
  <cacheFields count="6">
    <cacheField name="Paid Financial Year" numFmtId="0">
      <sharedItems containsSemiMixedTypes="0" containsString="0" containsNumber="1" containsInteger="1" minValue="2012" maxValue="2021" count="10">
        <n v="2012"/>
        <n v="2013"/>
        <n v="2014"/>
        <n v="2015"/>
        <n v="2016"/>
        <n v="2017"/>
        <n v="2018"/>
        <n v="2019"/>
        <n v="2020"/>
        <n v="2021"/>
      </sharedItems>
    </cacheField>
    <cacheField name="PI Approved Name" numFmtId="0">
      <sharedItems count="5">
        <s v="BUPRENORPHINE"/>
        <s v="BUPRENORPHINE AND NALOXONE"/>
        <s v="LOFEXIDINE HYDROCHLORIDE"/>
        <s v="METHADONE HYDROCHLORIDE"/>
        <s v="NALTREXONE HYDROCHLORIDE"/>
      </sharedItems>
    </cacheField>
    <cacheField name="Disp Health Board Name" numFmtId="0">
      <sharedItems count="14">
        <s v="NHS AYRSHIRE &amp; ARRAN"/>
        <s v="NHS BORDERS"/>
        <s v="NHS DUMFRIES &amp; GALLOWAY"/>
        <s v="NHS FIFE"/>
        <s v="NHS FORTH VALLEY"/>
        <s v="NHS GRAMPIAN"/>
        <s v="NHS GREATER GLASGOW &amp; CLYDE"/>
        <s v="NHS HIGHLAND"/>
        <s v="NHS LANARKSHIRE"/>
        <s v="NHS LOTHIAN"/>
        <s v="NHS ORKNEY"/>
        <s v="NHS SHETLAND"/>
        <s v="NHS TAYSIDE"/>
        <s v="NHS WESTERN ISLES"/>
      </sharedItems>
    </cacheField>
    <cacheField name="Number of Paid Items" numFmtId="0">
      <sharedItems containsSemiMixedTypes="0" containsString="0" containsNumber="1" containsInteger="1" minValue="1" maxValue="182599"/>
    </cacheField>
    <cacheField name="PD Paid GIC excl. BB" numFmtId="0">
      <sharedItems containsSemiMixedTypes="0" containsString="0" containsNumber="1" minValue="6.8" maxValue="3248211.31"/>
    </cacheField>
    <cacheField name="DDDs AMS" numFmtId="0">
      <sharedItems containsSemiMixedTypes="0" containsString="0" containsNumber="1" minValue="1" maxValue="7614508.5924000004"/>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e Wakely" refreshedDate="44861.454549421294" createdVersion="7" refreshedVersion="7" minRefreshableVersion="3" recordCount="140" xr:uid="{80AE855A-E9DD-491F-82B9-4AA0766F08AE}">
  <cacheSource type="worksheet">
    <worksheetSource ref="A5:H145" sheet="Table 3 DATA"/>
  </cacheSource>
  <cacheFields count="8">
    <cacheField name="Disp Health Board Name" numFmtId="0">
      <sharedItems count="14">
        <s v="NHS AYRSHIRE &amp; ARRAN"/>
        <s v="NHS BORDERS"/>
        <s v="NHS DUMFRIES &amp; GALLOWAY"/>
        <s v="NHS FIFE"/>
        <s v="NHS FORTH VALLEY"/>
        <s v="NHS GRAMPIAN"/>
        <s v="NHS GREATER GLASGOW &amp; CLYDE"/>
        <s v="NHS HIGHLAND"/>
        <s v="NHS LANARKSHIRE"/>
        <s v="NHS LOTHIAN"/>
        <s v="NHS ORKNEY"/>
        <s v="NHS SHETLAND"/>
        <s v="NHS TAYSIDE"/>
        <s v="NHS WESTERN ISLES"/>
      </sharedItems>
    </cacheField>
    <cacheField name="Paid Financial Year" numFmtId="0">
      <sharedItems containsSemiMixedTypes="0" containsString="0" containsNumber="1" containsInteger="1" minValue="2012" maxValue="2021" count="10">
        <n v="2012"/>
        <n v="2013"/>
        <n v="2014"/>
        <n v="2015"/>
        <n v="2016"/>
        <n v="2017"/>
        <n v="2018"/>
        <n v="2019"/>
        <n v="2020"/>
        <n v="2021"/>
      </sharedItems>
    </cacheField>
    <cacheField name="Paid Quantity" numFmtId="0">
      <sharedItems containsSemiMixedTypes="0" containsString="0" containsNumber="1" minValue="3060" maxValue="188998263.81"/>
    </cacheField>
    <cacheField name="Number Of Dispensings" numFmtId="0">
      <sharedItems containsSemiMixedTypes="0" containsString="0" containsNumber="1" containsInteger="1" minValue="11" maxValue="2577152"/>
    </cacheField>
    <cacheField name="Number of Paid Items" numFmtId="0">
      <sharedItems containsSemiMixedTypes="0" containsString="0" containsNumber="1" containsInteger="1" minValue="6" maxValue="182599"/>
    </cacheField>
    <cacheField name="Disps/Item" numFmtId="0">
      <sharedItems containsSemiMixedTypes="0" containsString="0" containsNumber="1" minValue="1.8333333333333299" maxValue="23.0791080680977"/>
    </cacheField>
    <cacheField name="qty per item" numFmtId="0">
      <sharedItems containsSemiMixedTypes="0" containsString="0" containsNumber="1" minValue="217.35294117647101" maxValue="1796.1333271650601"/>
    </cacheField>
    <cacheField name="Qty per disp" numFmtId="0">
      <sharedItems containsSemiMixedTypes="0" containsString="0" containsNumber="1" minValue="45.617283950617299" maxValue="378.6621621621620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0">
  <r>
    <x v="0"/>
    <x v="0"/>
    <n v="313813"/>
  </r>
  <r>
    <x v="0"/>
    <x v="1"/>
    <n v="95933"/>
  </r>
  <r>
    <x v="0"/>
    <x v="2"/>
    <n v="127939"/>
  </r>
  <r>
    <x v="0"/>
    <x v="3"/>
    <n v="306077"/>
  </r>
  <r>
    <x v="0"/>
    <x v="4"/>
    <n v="249259"/>
  </r>
  <r>
    <x v="0"/>
    <x v="5"/>
    <n v="482444"/>
  </r>
  <r>
    <x v="0"/>
    <x v="6"/>
    <n v="957991"/>
  </r>
  <r>
    <x v="0"/>
    <x v="7"/>
    <n v="268683"/>
  </r>
  <r>
    <x v="0"/>
    <x v="8"/>
    <n v="540518"/>
  </r>
  <r>
    <x v="0"/>
    <x v="9"/>
    <n v="709311"/>
  </r>
  <r>
    <x v="0"/>
    <x v="10"/>
    <n v="18237"/>
  </r>
  <r>
    <x v="0"/>
    <x v="11"/>
    <n v="19096"/>
  </r>
  <r>
    <x v="0"/>
    <x v="12"/>
    <n v="348006"/>
  </r>
  <r>
    <x v="0"/>
    <x v="13"/>
    <n v="23328"/>
  </r>
  <r>
    <x v="1"/>
    <x v="0"/>
    <n v="313580"/>
  </r>
  <r>
    <x v="1"/>
    <x v="1"/>
    <n v="96124"/>
  </r>
  <r>
    <x v="1"/>
    <x v="2"/>
    <n v="127802"/>
  </r>
  <r>
    <x v="1"/>
    <x v="3"/>
    <n v="306791"/>
  </r>
  <r>
    <x v="1"/>
    <x v="4"/>
    <n v="250076"/>
  </r>
  <r>
    <x v="1"/>
    <x v="5"/>
    <n v="487540"/>
  </r>
  <r>
    <x v="1"/>
    <x v="6"/>
    <n v="958555"/>
  </r>
  <r>
    <x v="1"/>
    <x v="7"/>
    <n v="270392"/>
  </r>
  <r>
    <x v="1"/>
    <x v="8"/>
    <n v="541284"/>
  </r>
  <r>
    <x v="1"/>
    <x v="9"/>
    <n v="714203"/>
  </r>
  <r>
    <x v="1"/>
    <x v="10"/>
    <n v="18269"/>
  </r>
  <r>
    <x v="1"/>
    <x v="11"/>
    <n v="19133"/>
  </r>
  <r>
    <x v="1"/>
    <x v="12"/>
    <n v="348851"/>
  </r>
  <r>
    <x v="1"/>
    <x v="13"/>
    <n v="23228"/>
  </r>
  <r>
    <x v="2"/>
    <x v="0"/>
    <n v="312920"/>
  </r>
  <r>
    <x v="2"/>
    <x v="1"/>
    <n v="96205"/>
  </r>
  <r>
    <x v="2"/>
    <x v="2"/>
    <n v="127645"/>
  </r>
  <r>
    <x v="2"/>
    <x v="3"/>
    <n v="307322"/>
  </r>
  <r>
    <x v="2"/>
    <x v="4"/>
    <n v="251038"/>
  </r>
  <r>
    <x v="2"/>
    <x v="5"/>
    <n v="491544"/>
  </r>
  <r>
    <x v="2"/>
    <x v="6"/>
    <n v="962558"/>
  </r>
  <r>
    <x v="2"/>
    <x v="7"/>
    <n v="270823"/>
  </r>
  <r>
    <x v="2"/>
    <x v="8"/>
    <n v="542720"/>
  </r>
  <r>
    <x v="2"/>
    <x v="9"/>
    <n v="721294"/>
  </r>
  <r>
    <x v="2"/>
    <x v="10"/>
    <n v="18324"/>
  </r>
  <r>
    <x v="2"/>
    <x v="11"/>
    <n v="19199"/>
  </r>
  <r>
    <x v="2"/>
    <x v="12"/>
    <n v="350396"/>
  </r>
  <r>
    <x v="2"/>
    <x v="13"/>
    <n v="23135"/>
  </r>
  <r>
    <x v="3"/>
    <x v="0"/>
    <n v="312443"/>
  </r>
  <r>
    <x v="3"/>
    <x v="1"/>
    <n v="96313"/>
  </r>
  <r>
    <x v="3"/>
    <x v="2"/>
    <n v="127506"/>
  </r>
  <r>
    <x v="3"/>
    <x v="3"/>
    <n v="307769"/>
  </r>
  <r>
    <x v="3"/>
    <x v="4"/>
    <n v="253237"/>
  </r>
  <r>
    <x v="3"/>
    <x v="5"/>
    <n v="494607"/>
  </r>
  <r>
    <x v="3"/>
    <x v="6"/>
    <n v="968833"/>
  </r>
  <r>
    <x v="3"/>
    <x v="7"/>
    <n v="271180"/>
  </r>
  <r>
    <x v="3"/>
    <x v="8"/>
    <n v="543802"/>
  </r>
  <r>
    <x v="3"/>
    <x v="9"/>
    <n v="729551"/>
  </r>
  <r>
    <x v="3"/>
    <x v="10"/>
    <n v="18393"/>
  </r>
  <r>
    <x v="3"/>
    <x v="11"/>
    <n v="19238"/>
  </r>
  <r>
    <x v="3"/>
    <x v="12"/>
    <n v="351456"/>
  </r>
  <r>
    <x v="3"/>
    <x v="13"/>
    <n v="23000"/>
  </r>
  <r>
    <x v="4"/>
    <x v="0"/>
    <n v="312361"/>
  </r>
  <r>
    <x v="4"/>
    <x v="1"/>
    <n v="96707"/>
  </r>
  <r>
    <x v="4"/>
    <x v="2"/>
    <n v="127407"/>
  </r>
  <r>
    <x v="4"/>
    <x v="3"/>
    <n v="309867"/>
  </r>
  <r>
    <x v="4"/>
    <x v="4"/>
    <n v="254914"/>
  </r>
  <r>
    <x v="4"/>
    <x v="5"/>
    <n v="494201"/>
  </r>
  <r>
    <x v="4"/>
    <x v="6"/>
    <n v="978591"/>
  </r>
  <r>
    <x v="4"/>
    <x v="7"/>
    <n v="272148"/>
  </r>
  <r>
    <x v="4"/>
    <x v="8"/>
    <n v="545595"/>
  </r>
  <r>
    <x v="4"/>
    <x v="9"/>
    <n v="739763"/>
  </r>
  <r>
    <x v="4"/>
    <x v="10"/>
    <n v="18544"/>
  </r>
  <r>
    <x v="4"/>
    <x v="11"/>
    <n v="19217"/>
  </r>
  <r>
    <x v="4"/>
    <x v="12"/>
    <n v="352047"/>
  </r>
  <r>
    <x v="4"/>
    <x v="13"/>
    <n v="22860"/>
  </r>
  <r>
    <x v="5"/>
    <x v="0"/>
    <n v="312411"/>
  </r>
  <r>
    <x v="5"/>
    <x v="1"/>
    <n v="97177"/>
  </r>
  <r>
    <x v="5"/>
    <x v="2"/>
    <n v="127144"/>
  </r>
  <r>
    <x v="5"/>
    <x v="3"/>
    <n v="310725"/>
  </r>
  <r>
    <x v="5"/>
    <x v="4"/>
    <n v="255948"/>
  </r>
  <r>
    <x v="5"/>
    <x v="5"/>
    <n v="492189"/>
  </r>
  <r>
    <x v="5"/>
    <x v="6"/>
    <n v="984358"/>
  </r>
  <r>
    <x v="5"/>
    <x v="7"/>
    <n v="272625"/>
  </r>
  <r>
    <x v="5"/>
    <x v="8"/>
    <n v="547051"/>
  </r>
  <r>
    <x v="5"/>
    <x v="9"/>
    <n v="747956"/>
  </r>
  <r>
    <x v="5"/>
    <x v="10"/>
    <n v="18680"/>
  </r>
  <r>
    <x v="5"/>
    <x v="11"/>
    <n v="19094"/>
  </r>
  <r>
    <x v="5"/>
    <x v="12"/>
    <n v="352447"/>
  </r>
  <r>
    <x v="5"/>
    <x v="13"/>
    <n v="22841"/>
  </r>
  <r>
    <x v="6"/>
    <x v="0"/>
    <n v="311912"/>
  </r>
  <r>
    <x v="6"/>
    <x v="1"/>
    <n v="97366"/>
  </r>
  <r>
    <x v="6"/>
    <x v="2"/>
    <n v="126877"/>
  </r>
  <r>
    <x v="6"/>
    <x v="3"/>
    <n v="311226"/>
  </r>
  <r>
    <x v="6"/>
    <x v="4"/>
    <n v="256596"/>
  </r>
  <r>
    <x v="6"/>
    <x v="5"/>
    <n v="490199"/>
  </r>
  <r>
    <x v="6"/>
    <x v="6"/>
    <n v="989128"/>
  </r>
  <r>
    <x v="6"/>
    <x v="7"/>
    <n v="272755"/>
  </r>
  <r>
    <x v="6"/>
    <x v="8"/>
    <n v="548065"/>
  </r>
  <r>
    <x v="6"/>
    <x v="9"/>
    <n v="754939"/>
  </r>
  <r>
    <x v="6"/>
    <x v="10"/>
    <n v="18866"/>
  </r>
  <r>
    <x v="6"/>
    <x v="11"/>
    <n v="19047"/>
  </r>
  <r>
    <x v="6"/>
    <x v="12"/>
    <n v="352594"/>
  </r>
  <r>
    <x v="6"/>
    <x v="13"/>
    <n v="22789"/>
  </r>
  <r>
    <x v="7"/>
    <x v="0"/>
    <n v="312118"/>
  </r>
  <r>
    <x v="7"/>
    <x v="1"/>
    <n v="97713"/>
  </r>
  <r>
    <x v="7"/>
    <x v="2"/>
    <n v="127114"/>
  </r>
  <r>
    <x v="7"/>
    <x v="3"/>
    <n v="312951"/>
  </r>
  <r>
    <x v="7"/>
    <x v="4"/>
    <n v="257540"/>
  </r>
  <r>
    <x v="7"/>
    <x v="5"/>
    <n v="490861"/>
  </r>
  <r>
    <x v="7"/>
    <x v="6"/>
    <n v="996544"/>
  </r>
  <r>
    <x v="7"/>
    <x v="7"/>
    <n v="273195"/>
  </r>
  <r>
    <x v="7"/>
    <x v="8"/>
    <n v="550870"/>
  </r>
  <r>
    <x v="7"/>
    <x v="9"/>
    <n v="763913"/>
  </r>
  <r>
    <x v="7"/>
    <x v="10"/>
    <n v="18901"/>
  </r>
  <r>
    <x v="7"/>
    <x v="11"/>
    <n v="18976"/>
  </r>
  <r>
    <x v="7"/>
    <x v="12"/>
    <n v="354126"/>
  </r>
  <r>
    <x v="7"/>
    <x v="13"/>
    <n v="22773"/>
  </r>
  <r>
    <x v="8"/>
    <x v="0"/>
    <n v="311412"/>
  </r>
  <r>
    <x v="8"/>
    <x v="1"/>
    <n v="97660"/>
  </r>
  <r>
    <x v="8"/>
    <x v="2"/>
    <n v="126832"/>
  </r>
  <r>
    <x v="8"/>
    <x v="3"/>
    <n v="313984"/>
  </r>
  <r>
    <x v="8"/>
    <x v="4"/>
    <n v="257414"/>
  </r>
  <r>
    <x v="8"/>
    <x v="5"/>
    <n v="490986"/>
  </r>
  <r>
    <x v="8"/>
    <x v="6"/>
    <n v="999383"/>
  </r>
  <r>
    <x v="8"/>
    <x v="7"/>
    <n v="273273"/>
  </r>
  <r>
    <x v="8"/>
    <x v="8"/>
    <n v="551581"/>
  </r>
  <r>
    <x v="8"/>
    <x v="9"/>
    <n v="769162"/>
  </r>
  <r>
    <x v="8"/>
    <x v="10"/>
    <n v="19072"/>
  </r>
  <r>
    <x v="8"/>
    <x v="11"/>
    <n v="18979"/>
  </r>
  <r>
    <x v="8"/>
    <x v="12"/>
    <n v="353837"/>
  </r>
  <r>
    <x v="8"/>
    <x v="13"/>
    <n v="22635"/>
  </r>
  <r>
    <x v="9"/>
    <x v="0"/>
    <n v="312714"/>
  </r>
  <r>
    <x v="9"/>
    <x v="1"/>
    <n v="98519"/>
  </r>
  <r>
    <x v="9"/>
    <x v="2"/>
    <n v="127505"/>
  </r>
  <r>
    <x v="9"/>
    <x v="3"/>
    <n v="315195"/>
  </r>
  <r>
    <x v="9"/>
    <x v="4"/>
    <n v="257766"/>
  </r>
  <r>
    <x v="9"/>
    <x v="5"/>
    <n v="492373"/>
  </r>
  <r>
    <x v="9"/>
    <x v="6"/>
    <n v="1000616"/>
  </r>
  <r>
    <x v="9"/>
    <x v="7"/>
    <n v="277206"/>
  </r>
  <r>
    <x v="9"/>
    <x v="8"/>
    <n v="554292"/>
  </r>
  <r>
    <x v="9"/>
    <x v="9"/>
    <n v="773490"/>
  </r>
  <r>
    <x v="9"/>
    <x v="10"/>
    <n v="19232"/>
  </r>
  <r>
    <x v="9"/>
    <x v="11"/>
    <n v="19141"/>
  </r>
  <r>
    <x v="9"/>
    <x v="12"/>
    <n v="355239"/>
  </r>
  <r>
    <x v="9"/>
    <x v="13"/>
    <n v="2288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8">
  <r>
    <x v="0"/>
    <x v="0"/>
    <x v="0"/>
    <n v="178"/>
    <n v="8396.59"/>
    <n v="2654.9"/>
  </r>
  <r>
    <x v="0"/>
    <x v="0"/>
    <x v="1"/>
    <n v="320"/>
    <n v="20132.150000000001"/>
    <n v="6835.65"/>
  </r>
  <r>
    <x v="0"/>
    <x v="0"/>
    <x v="2"/>
    <n v="256"/>
    <n v="2982.84"/>
    <n v="845.45"/>
  </r>
  <r>
    <x v="0"/>
    <x v="0"/>
    <x v="3"/>
    <n v="398"/>
    <n v="26947.55"/>
    <n v="9726.625"/>
  </r>
  <r>
    <x v="0"/>
    <x v="0"/>
    <x v="4"/>
    <n v="1404"/>
    <n v="91285.72"/>
    <n v="35193.75"/>
  </r>
  <r>
    <x v="0"/>
    <x v="0"/>
    <x v="5"/>
    <n v="945"/>
    <n v="26051.71"/>
    <n v="8360.9750000000004"/>
  </r>
  <r>
    <x v="0"/>
    <x v="0"/>
    <x v="6"/>
    <n v="1367"/>
    <n v="82174.98"/>
    <n v="30610.7"/>
  </r>
  <r>
    <x v="0"/>
    <x v="0"/>
    <x v="7"/>
    <n v="233"/>
    <n v="5141.68"/>
    <n v="1805.4"/>
  </r>
  <r>
    <x v="0"/>
    <x v="0"/>
    <x v="8"/>
    <n v="1335"/>
    <n v="58482.720000000001"/>
    <n v="20479.25"/>
  </r>
  <r>
    <x v="0"/>
    <x v="0"/>
    <x v="9"/>
    <n v="2617"/>
    <n v="109583.86"/>
    <n v="37729.800000000003"/>
  </r>
  <r>
    <x v="0"/>
    <x v="0"/>
    <x v="10"/>
    <n v="2"/>
    <n v="14.52"/>
    <n v="5"/>
  </r>
  <r>
    <x v="0"/>
    <x v="0"/>
    <x v="11"/>
    <n v="75"/>
    <n v="2254.31"/>
    <n v="689.6"/>
  </r>
  <r>
    <x v="0"/>
    <x v="0"/>
    <x v="12"/>
    <n v="269"/>
    <n v="4467.88"/>
    <n v="1665.15"/>
  </r>
  <r>
    <x v="0"/>
    <x v="0"/>
    <x v="13"/>
    <n v="52"/>
    <n v="735.21"/>
    <n v="346.5"/>
  </r>
  <r>
    <x v="0"/>
    <x v="1"/>
    <x v="0"/>
    <n v="540"/>
    <n v="15878.33"/>
    <n v="5504"/>
  </r>
  <r>
    <x v="0"/>
    <x v="1"/>
    <x v="1"/>
    <n v="1953"/>
    <n v="91986"/>
    <n v="32044.5"/>
  </r>
  <r>
    <x v="0"/>
    <x v="1"/>
    <x v="2"/>
    <n v="82"/>
    <n v="1687.61"/>
    <n v="514.5"/>
  </r>
  <r>
    <x v="0"/>
    <x v="1"/>
    <x v="3"/>
    <n v="2371"/>
    <n v="157874.04999999999"/>
    <n v="53976"/>
  </r>
  <r>
    <x v="0"/>
    <x v="1"/>
    <x v="4"/>
    <n v="208"/>
    <n v="13898.38"/>
    <n v="4769.25"/>
  </r>
  <r>
    <x v="0"/>
    <x v="1"/>
    <x v="5"/>
    <n v="7102"/>
    <n v="243831.5"/>
    <n v="82408.25"/>
  </r>
  <r>
    <x v="0"/>
    <x v="1"/>
    <x v="6"/>
    <n v="19165"/>
    <n v="820394.49"/>
    <n v="282470.75"/>
  </r>
  <r>
    <x v="0"/>
    <x v="1"/>
    <x v="7"/>
    <n v="1606"/>
    <n v="61574.43"/>
    <n v="20558.5"/>
  </r>
  <r>
    <x v="0"/>
    <x v="1"/>
    <x v="8"/>
    <n v="12423"/>
    <n v="730087.32"/>
    <n v="255894"/>
  </r>
  <r>
    <x v="0"/>
    <x v="1"/>
    <x v="9"/>
    <n v="7519"/>
    <n v="370191.59"/>
    <n v="126522.5"/>
  </r>
  <r>
    <x v="0"/>
    <x v="1"/>
    <x v="10"/>
    <n v="2"/>
    <n v="25.4"/>
    <n v="7"/>
  </r>
  <r>
    <x v="0"/>
    <x v="1"/>
    <x v="11"/>
    <n v="221"/>
    <n v="13313.49"/>
    <n v="4518.25"/>
  </r>
  <r>
    <x v="0"/>
    <x v="1"/>
    <x v="12"/>
    <n v="7"/>
    <n v="714.72"/>
    <n v="261.5"/>
  </r>
  <r>
    <x v="0"/>
    <x v="1"/>
    <x v="13"/>
    <n v="4"/>
    <n v="70.739999999999995"/>
    <n v="26"/>
  </r>
  <r>
    <x v="0"/>
    <x v="2"/>
    <x v="0"/>
    <n v="46"/>
    <n v="2243"/>
    <n v="322.57142857142901"/>
  </r>
  <r>
    <x v="0"/>
    <x v="2"/>
    <x v="1"/>
    <n v="115"/>
    <n v="6150.26"/>
    <n v="857.42857142857201"/>
  </r>
  <r>
    <x v="0"/>
    <x v="2"/>
    <x v="2"/>
    <n v="34"/>
    <n v="1354.29"/>
    <n v="207.57142857142901"/>
  </r>
  <r>
    <x v="0"/>
    <x v="2"/>
    <x v="3"/>
    <n v="5"/>
    <n v="284.23"/>
    <n v="39.428571428571402"/>
  </r>
  <r>
    <x v="0"/>
    <x v="2"/>
    <x v="4"/>
    <n v="7"/>
    <n v="725"/>
    <n v="100.571428571429"/>
  </r>
  <r>
    <x v="0"/>
    <x v="2"/>
    <x v="5"/>
    <n v="97"/>
    <n v="6880.37"/>
    <n v="954.42857142857099"/>
  </r>
  <r>
    <x v="0"/>
    <x v="2"/>
    <x v="6"/>
    <n v="62"/>
    <n v="4210.05"/>
    <n v="591.42857142857099"/>
  </r>
  <r>
    <x v="0"/>
    <x v="2"/>
    <x v="7"/>
    <n v="43"/>
    <n v="1600.41"/>
    <n v="231.142857142857"/>
  </r>
  <r>
    <x v="0"/>
    <x v="2"/>
    <x v="8"/>
    <n v="79"/>
    <n v="12226.12"/>
    <n v="1710.8571428571399"/>
  </r>
  <r>
    <x v="0"/>
    <x v="2"/>
    <x v="9"/>
    <n v="343"/>
    <n v="20198.439999999999"/>
    <n v="2820.4285714285702"/>
  </r>
  <r>
    <x v="0"/>
    <x v="2"/>
    <x v="12"/>
    <n v="70"/>
    <n v="852.78"/>
    <n v="288.857142857143"/>
  </r>
  <r>
    <x v="0"/>
    <x v="2"/>
    <x v="13"/>
    <n v="18"/>
    <n v="606.59"/>
    <n v="84.142857142857196"/>
  </r>
  <r>
    <x v="0"/>
    <x v="3"/>
    <x v="0"/>
    <n v="57843"/>
    <n v="543696.56000000006"/>
    <n v="2313516.88"/>
  </r>
  <r>
    <x v="0"/>
    <x v="3"/>
    <x v="1"/>
    <n v="2953"/>
    <n v="27405.96"/>
    <n v="116653.4"/>
  </r>
  <r>
    <x v="0"/>
    <x v="3"/>
    <x v="2"/>
    <n v="14978"/>
    <n v="107325.17"/>
    <n v="456879.6"/>
  </r>
  <r>
    <x v="0"/>
    <x v="3"/>
    <x v="3"/>
    <n v="18492"/>
    <n v="273018.33"/>
    <n v="1159163.3400000001"/>
  </r>
  <r>
    <x v="0"/>
    <x v="3"/>
    <x v="4"/>
    <n v="14225"/>
    <n v="193239.4"/>
    <n v="822541.36"/>
  </r>
  <r>
    <x v="0"/>
    <x v="3"/>
    <x v="5"/>
    <n v="54968"/>
    <n v="525034.54"/>
    <n v="2234444.2400000002"/>
  </r>
  <r>
    <x v="0"/>
    <x v="3"/>
    <x v="6"/>
    <n v="182599"/>
    <n v="1787837.27"/>
    <n v="7614508.5924000004"/>
  </r>
  <r>
    <x v="0"/>
    <x v="3"/>
    <x v="7"/>
    <n v="14715"/>
    <n v="121634.81"/>
    <n v="517546.16"/>
  </r>
  <r>
    <x v="0"/>
    <x v="3"/>
    <x v="8"/>
    <n v="33036"/>
    <n v="296609.74"/>
    <n v="1257361.8799999999"/>
  </r>
  <r>
    <x v="0"/>
    <x v="3"/>
    <x v="9"/>
    <n v="62803"/>
    <n v="1035784.15"/>
    <n v="4408692.58"/>
  </r>
  <r>
    <x v="0"/>
    <x v="3"/>
    <x v="10"/>
    <n v="93"/>
    <n v="876.17"/>
    <n v="3728.48"/>
  </r>
  <r>
    <x v="0"/>
    <x v="3"/>
    <x v="11"/>
    <n v="1197"/>
    <n v="12526.09"/>
    <n v="53301.24"/>
  </r>
  <r>
    <x v="0"/>
    <x v="3"/>
    <x v="12"/>
    <n v="29752"/>
    <n v="413461.29"/>
    <n v="1759395.88"/>
  </r>
  <r>
    <x v="0"/>
    <x v="3"/>
    <x v="13"/>
    <n v="32"/>
    <n v="97.03"/>
    <n v="412.84"/>
  </r>
  <r>
    <x v="0"/>
    <x v="4"/>
    <x v="0"/>
    <n v="110"/>
    <n v="2824.4"/>
    <n v="3562"/>
  </r>
  <r>
    <x v="0"/>
    <x v="4"/>
    <x v="1"/>
    <n v="127"/>
    <n v="2580.6799999999998"/>
    <n v="3223"/>
  </r>
  <r>
    <x v="0"/>
    <x v="4"/>
    <x v="2"/>
    <n v="78"/>
    <n v="925.82"/>
    <n v="1188"/>
  </r>
  <r>
    <x v="0"/>
    <x v="4"/>
    <x v="3"/>
    <n v="60"/>
    <n v="1451.64"/>
    <n v="1732"/>
  </r>
  <r>
    <x v="0"/>
    <x v="4"/>
    <x v="4"/>
    <n v="63"/>
    <n v="1260.5"/>
    <n v="1579"/>
  </r>
  <r>
    <x v="0"/>
    <x v="4"/>
    <x v="5"/>
    <n v="359"/>
    <n v="7459.41"/>
    <n v="9377"/>
  </r>
  <r>
    <x v="0"/>
    <x v="4"/>
    <x v="6"/>
    <n v="391"/>
    <n v="13098.44"/>
    <n v="6012"/>
  </r>
  <r>
    <x v="0"/>
    <x v="4"/>
    <x v="7"/>
    <n v="110"/>
    <n v="1743.86"/>
    <n v="2098"/>
  </r>
  <r>
    <x v="0"/>
    <x v="4"/>
    <x v="8"/>
    <n v="112"/>
    <n v="3823.16"/>
    <n v="4618"/>
  </r>
  <r>
    <x v="0"/>
    <x v="4"/>
    <x v="9"/>
    <n v="315"/>
    <n v="7390.4"/>
    <n v="9327"/>
  </r>
  <r>
    <x v="0"/>
    <x v="4"/>
    <x v="10"/>
    <n v="2"/>
    <n v="73.62"/>
    <n v="6"/>
  </r>
  <r>
    <x v="0"/>
    <x v="4"/>
    <x v="11"/>
    <n v="29"/>
    <n v="873.52"/>
    <n v="1094"/>
  </r>
  <r>
    <x v="0"/>
    <x v="4"/>
    <x v="12"/>
    <n v="69"/>
    <n v="1649.83"/>
    <n v="2048"/>
  </r>
  <r>
    <x v="1"/>
    <x v="0"/>
    <x v="0"/>
    <n v="104"/>
    <n v="4804.6400000000003"/>
    <n v="1896.75"/>
  </r>
  <r>
    <x v="1"/>
    <x v="0"/>
    <x v="1"/>
    <n v="136"/>
    <n v="2411.9899999999998"/>
    <n v="1920.8"/>
  </r>
  <r>
    <x v="1"/>
    <x v="0"/>
    <x v="2"/>
    <n v="343"/>
    <n v="4383.96"/>
    <n v="2665.55"/>
  </r>
  <r>
    <x v="1"/>
    <x v="0"/>
    <x v="3"/>
    <n v="496"/>
    <n v="23524.55"/>
    <n v="11339.2"/>
  </r>
  <r>
    <x v="1"/>
    <x v="0"/>
    <x v="4"/>
    <n v="1204"/>
    <n v="34287.85"/>
    <n v="31235.1"/>
  </r>
  <r>
    <x v="1"/>
    <x v="0"/>
    <x v="5"/>
    <n v="1015"/>
    <n v="23886.41"/>
    <n v="9105.4"/>
  </r>
  <r>
    <x v="1"/>
    <x v="0"/>
    <x v="6"/>
    <n v="1176"/>
    <n v="41408.58"/>
    <n v="24598.95"/>
  </r>
  <r>
    <x v="1"/>
    <x v="0"/>
    <x v="7"/>
    <n v="239"/>
    <n v="4071.32"/>
    <n v="2207.6"/>
  </r>
  <r>
    <x v="1"/>
    <x v="0"/>
    <x v="8"/>
    <n v="1477"/>
    <n v="52969.9"/>
    <n v="20040.3"/>
  </r>
  <r>
    <x v="1"/>
    <x v="0"/>
    <x v="9"/>
    <n v="2713"/>
    <n v="92992.97"/>
    <n v="41709.449999999997"/>
  </r>
  <r>
    <x v="1"/>
    <x v="0"/>
    <x v="10"/>
    <n v="1"/>
    <n v="6.8"/>
    <n v="3.5"/>
  </r>
  <r>
    <x v="1"/>
    <x v="0"/>
    <x v="11"/>
    <n v="73"/>
    <n v="2175.79"/>
    <n v="1054.05"/>
  </r>
  <r>
    <x v="1"/>
    <x v="0"/>
    <x v="12"/>
    <n v="318"/>
    <n v="4528.8100000000004"/>
    <n v="2893.25"/>
  </r>
  <r>
    <x v="1"/>
    <x v="0"/>
    <x v="13"/>
    <n v="66"/>
    <n v="422.9"/>
    <n v="419.75"/>
  </r>
  <r>
    <x v="1"/>
    <x v="1"/>
    <x v="0"/>
    <n v="1032"/>
    <n v="31110.75"/>
    <n v="10473.75"/>
  </r>
  <r>
    <x v="1"/>
    <x v="1"/>
    <x v="1"/>
    <n v="2516"/>
    <n v="107652.4"/>
    <n v="36829.5"/>
  </r>
  <r>
    <x v="1"/>
    <x v="1"/>
    <x v="2"/>
    <n v="122"/>
    <n v="4354.88"/>
    <n v="1494.75"/>
  </r>
  <r>
    <x v="1"/>
    <x v="1"/>
    <x v="3"/>
    <n v="3139"/>
    <n v="208431.8"/>
    <n v="70878.5"/>
  </r>
  <r>
    <x v="1"/>
    <x v="1"/>
    <x v="4"/>
    <n v="561"/>
    <n v="37475.839999999997"/>
    <n v="13048.25"/>
  </r>
  <r>
    <x v="1"/>
    <x v="1"/>
    <x v="5"/>
    <n v="9396"/>
    <n v="339659.29"/>
    <n v="114580"/>
  </r>
  <r>
    <x v="1"/>
    <x v="1"/>
    <x v="6"/>
    <n v="24703"/>
    <n v="1117900.32"/>
    <n v="386907.375"/>
  </r>
  <r>
    <x v="1"/>
    <x v="1"/>
    <x v="7"/>
    <n v="2517"/>
    <n v="104136.34"/>
    <n v="35158.25"/>
  </r>
  <r>
    <x v="1"/>
    <x v="1"/>
    <x v="8"/>
    <n v="13430"/>
    <n v="795284.09"/>
    <n v="278089.25"/>
  </r>
  <r>
    <x v="1"/>
    <x v="1"/>
    <x v="9"/>
    <n v="10742"/>
    <n v="534642.24"/>
    <n v="181674.75"/>
  </r>
  <r>
    <x v="1"/>
    <x v="1"/>
    <x v="11"/>
    <n v="234"/>
    <n v="15080.92"/>
    <n v="5077.5"/>
  </r>
  <r>
    <x v="1"/>
    <x v="1"/>
    <x v="12"/>
    <n v="29"/>
    <n v="2775.5"/>
    <n v="1037.25"/>
  </r>
  <r>
    <x v="1"/>
    <x v="1"/>
    <x v="13"/>
    <n v="24"/>
    <n v="1381.39"/>
    <n v="502.5"/>
  </r>
  <r>
    <x v="1"/>
    <x v="2"/>
    <x v="0"/>
    <n v="41"/>
    <n v="2077.19"/>
    <n v="293.142857142857"/>
  </r>
  <r>
    <x v="1"/>
    <x v="2"/>
    <x v="1"/>
    <n v="97"/>
    <n v="5331.48"/>
    <n v="740.142857142857"/>
  </r>
  <r>
    <x v="1"/>
    <x v="2"/>
    <x v="2"/>
    <n v="28"/>
    <n v="1964.92"/>
    <n v="277.71428571428601"/>
  </r>
  <r>
    <x v="1"/>
    <x v="2"/>
    <x v="3"/>
    <n v="2"/>
    <n v="83.42"/>
    <n v="11.5714285714286"/>
  </r>
  <r>
    <x v="1"/>
    <x v="2"/>
    <x v="4"/>
    <n v="5"/>
    <n v="267.77"/>
    <n v="37.142857142857103"/>
  </r>
  <r>
    <x v="1"/>
    <x v="2"/>
    <x v="5"/>
    <n v="43"/>
    <n v="3994.74"/>
    <n v="554.142857142857"/>
  </r>
  <r>
    <x v="1"/>
    <x v="2"/>
    <x v="6"/>
    <n v="43"/>
    <n v="3308.89"/>
    <n v="467"/>
  </r>
  <r>
    <x v="1"/>
    <x v="2"/>
    <x v="7"/>
    <n v="22"/>
    <n v="697.22"/>
    <n v="96.714285714285694"/>
  </r>
  <r>
    <x v="1"/>
    <x v="2"/>
    <x v="8"/>
    <n v="59"/>
    <n v="8676.2900000000009"/>
    <n v="1203.57142857143"/>
  </r>
  <r>
    <x v="1"/>
    <x v="2"/>
    <x v="9"/>
    <n v="390"/>
    <n v="23974.87"/>
    <n v="3344.8571428571399"/>
  </r>
  <r>
    <x v="1"/>
    <x v="2"/>
    <x v="11"/>
    <n v="1"/>
    <n v="28.84"/>
    <n v="4"/>
  </r>
  <r>
    <x v="1"/>
    <x v="2"/>
    <x v="12"/>
    <n v="75"/>
    <n v="1153.52"/>
    <n v="230.57142857142901"/>
  </r>
  <r>
    <x v="1"/>
    <x v="2"/>
    <x v="13"/>
    <n v="20"/>
    <n v="457.29"/>
    <n v="63.428571428571402"/>
  </r>
  <r>
    <x v="1"/>
    <x v="3"/>
    <x v="0"/>
    <n v="55553"/>
    <n v="506247.13"/>
    <n v="2210619.7599999998"/>
  </r>
  <r>
    <x v="1"/>
    <x v="3"/>
    <x v="1"/>
    <n v="2635"/>
    <n v="22778.240000000002"/>
    <n v="99448.48"/>
  </r>
  <r>
    <x v="1"/>
    <x v="3"/>
    <x v="2"/>
    <n v="14866"/>
    <n v="103607.98"/>
    <n v="452556.36"/>
  </r>
  <r>
    <x v="1"/>
    <x v="3"/>
    <x v="3"/>
    <n v="16859"/>
    <n v="234253.19"/>
    <n v="1020576.48"/>
  </r>
  <r>
    <x v="1"/>
    <x v="3"/>
    <x v="4"/>
    <n v="14095"/>
    <n v="174973.19"/>
    <n v="764232.88"/>
  </r>
  <r>
    <x v="1"/>
    <x v="3"/>
    <x v="5"/>
    <n v="53900"/>
    <n v="483784.32"/>
    <n v="2111007.08"/>
  </r>
  <r>
    <x v="1"/>
    <x v="3"/>
    <x v="6"/>
    <n v="170050"/>
    <n v="1607413.43"/>
    <n v="7022667.9400000004"/>
  </r>
  <r>
    <x v="1"/>
    <x v="3"/>
    <x v="7"/>
    <n v="13717"/>
    <n v="115823.67999999999"/>
    <n v="505910.56"/>
  </r>
  <r>
    <x v="1"/>
    <x v="3"/>
    <x v="8"/>
    <n v="31033"/>
    <n v="274173.76"/>
    <n v="1192293.58"/>
  </r>
  <r>
    <x v="1"/>
    <x v="3"/>
    <x v="9"/>
    <n v="59911"/>
    <n v="942132.04"/>
    <n v="4115952.18"/>
  </r>
  <r>
    <x v="1"/>
    <x v="3"/>
    <x v="10"/>
    <n v="90"/>
    <n v="943.06"/>
    <n v="4117.88"/>
  </r>
  <r>
    <x v="1"/>
    <x v="3"/>
    <x v="11"/>
    <n v="981"/>
    <n v="11053.67"/>
    <n v="48257.36"/>
  </r>
  <r>
    <x v="1"/>
    <x v="3"/>
    <x v="12"/>
    <n v="30919"/>
    <n v="409437.17"/>
    <n v="1788190.48"/>
  </r>
  <r>
    <x v="1"/>
    <x v="3"/>
    <x v="13"/>
    <n v="17"/>
    <n v="33.840000000000003"/>
    <n v="147.80000000000001"/>
  </r>
  <r>
    <x v="1"/>
    <x v="4"/>
    <x v="0"/>
    <n v="121"/>
    <n v="2958.56"/>
    <n v="3706"/>
  </r>
  <r>
    <x v="1"/>
    <x v="4"/>
    <x v="1"/>
    <n v="99"/>
    <n v="2835.04"/>
    <n v="2198"/>
  </r>
  <r>
    <x v="1"/>
    <x v="4"/>
    <x v="2"/>
    <n v="65"/>
    <n v="737.25"/>
    <n v="962"/>
  </r>
  <r>
    <x v="1"/>
    <x v="4"/>
    <x v="3"/>
    <n v="115"/>
    <n v="3936.07"/>
    <n v="3556"/>
  </r>
  <r>
    <x v="1"/>
    <x v="4"/>
    <x v="4"/>
    <n v="18"/>
    <n v="213.44"/>
    <n v="267.5"/>
  </r>
  <r>
    <x v="1"/>
    <x v="4"/>
    <x v="5"/>
    <n v="376"/>
    <n v="8550.23"/>
    <n v="10151"/>
  </r>
  <r>
    <x v="1"/>
    <x v="4"/>
    <x v="6"/>
    <n v="1653"/>
    <n v="120067.63"/>
    <n v="12296"/>
  </r>
  <r>
    <x v="1"/>
    <x v="4"/>
    <x v="7"/>
    <n v="177"/>
    <n v="3368.66"/>
    <n v="3619"/>
  </r>
  <r>
    <x v="1"/>
    <x v="4"/>
    <x v="8"/>
    <n v="132"/>
    <n v="4766.54"/>
    <n v="4987"/>
  </r>
  <r>
    <x v="1"/>
    <x v="4"/>
    <x v="9"/>
    <n v="296"/>
    <n v="6992.28"/>
    <n v="8741"/>
  </r>
  <r>
    <x v="1"/>
    <x v="4"/>
    <x v="10"/>
    <n v="40"/>
    <n v="2581.62"/>
    <n v="120"/>
  </r>
  <r>
    <x v="1"/>
    <x v="4"/>
    <x v="11"/>
    <n v="14"/>
    <n v="424.46"/>
    <n v="532"/>
  </r>
  <r>
    <x v="1"/>
    <x v="4"/>
    <x v="12"/>
    <n v="67"/>
    <n v="2684.25"/>
    <n v="1647"/>
  </r>
  <r>
    <x v="1"/>
    <x v="4"/>
    <x v="13"/>
    <n v="1"/>
    <n v="22.34"/>
    <n v="28"/>
  </r>
  <r>
    <x v="2"/>
    <x v="0"/>
    <x v="0"/>
    <n v="103"/>
    <n v="4820.3"/>
    <n v="1743.15"/>
  </r>
  <r>
    <x v="2"/>
    <x v="0"/>
    <x v="1"/>
    <n v="125"/>
    <n v="1325.43"/>
    <n v="1537.25"/>
  </r>
  <r>
    <x v="2"/>
    <x v="0"/>
    <x v="2"/>
    <n v="399"/>
    <n v="7274.97"/>
    <n v="4249"/>
  </r>
  <r>
    <x v="2"/>
    <x v="0"/>
    <x v="3"/>
    <n v="440"/>
    <n v="15390.42"/>
    <n v="9954.6"/>
  </r>
  <r>
    <x v="2"/>
    <x v="0"/>
    <x v="4"/>
    <n v="1356"/>
    <n v="27688.47"/>
    <n v="38757.800000000003"/>
  </r>
  <r>
    <x v="2"/>
    <x v="0"/>
    <x v="5"/>
    <n v="857"/>
    <n v="20827.79"/>
    <n v="7976.35"/>
  </r>
  <r>
    <x v="2"/>
    <x v="0"/>
    <x v="6"/>
    <n v="1009"/>
    <n v="22415.84"/>
    <n v="18825"/>
  </r>
  <r>
    <x v="2"/>
    <x v="0"/>
    <x v="7"/>
    <n v="273"/>
    <n v="3610.96"/>
    <n v="2334.0500000000002"/>
  </r>
  <r>
    <x v="2"/>
    <x v="0"/>
    <x v="8"/>
    <n v="1481"/>
    <n v="49167.74"/>
    <n v="18964.2"/>
  </r>
  <r>
    <x v="2"/>
    <x v="0"/>
    <x v="9"/>
    <n v="3299"/>
    <n v="83633.09"/>
    <n v="49498.400000000001"/>
  </r>
  <r>
    <x v="2"/>
    <x v="0"/>
    <x v="11"/>
    <n v="95"/>
    <n v="1523.33"/>
    <n v="1039.9000000000001"/>
  </r>
  <r>
    <x v="2"/>
    <x v="0"/>
    <x v="12"/>
    <n v="458"/>
    <n v="5569.86"/>
    <n v="5347.5"/>
  </r>
  <r>
    <x v="2"/>
    <x v="0"/>
    <x v="13"/>
    <n v="182"/>
    <n v="768.71"/>
    <n v="1061.5"/>
  </r>
  <r>
    <x v="2"/>
    <x v="1"/>
    <x v="0"/>
    <n v="1427"/>
    <n v="41982.46"/>
    <n v="13961.5"/>
  </r>
  <r>
    <x v="2"/>
    <x v="1"/>
    <x v="1"/>
    <n v="2905"/>
    <n v="118841.32"/>
    <n v="40981.75"/>
  </r>
  <r>
    <x v="2"/>
    <x v="1"/>
    <x v="2"/>
    <n v="55"/>
    <n v="2264.13"/>
    <n v="760.5"/>
  </r>
  <r>
    <x v="2"/>
    <x v="1"/>
    <x v="3"/>
    <n v="3144"/>
    <n v="201849.82"/>
    <n v="68940.75"/>
  </r>
  <r>
    <x v="2"/>
    <x v="1"/>
    <x v="4"/>
    <n v="790"/>
    <n v="55014.720000000001"/>
    <n v="19054.5"/>
  </r>
  <r>
    <x v="2"/>
    <x v="1"/>
    <x v="5"/>
    <n v="10632"/>
    <n v="407350.19"/>
    <n v="139056.125"/>
  </r>
  <r>
    <x v="2"/>
    <x v="1"/>
    <x v="6"/>
    <n v="27229"/>
    <n v="1359587.68"/>
    <n v="471718.5"/>
  </r>
  <r>
    <x v="2"/>
    <x v="1"/>
    <x v="7"/>
    <n v="3645"/>
    <n v="146965.59"/>
    <n v="50128"/>
  </r>
  <r>
    <x v="2"/>
    <x v="1"/>
    <x v="8"/>
    <n v="14567"/>
    <n v="894385.62"/>
    <n v="314351.57"/>
  </r>
  <r>
    <x v="2"/>
    <x v="1"/>
    <x v="9"/>
    <n v="10856"/>
    <n v="531207.43000000005"/>
    <n v="179135.25"/>
  </r>
  <r>
    <x v="2"/>
    <x v="1"/>
    <x v="11"/>
    <n v="166"/>
    <n v="10337.049999999999"/>
    <n v="3468"/>
  </r>
  <r>
    <x v="2"/>
    <x v="1"/>
    <x v="12"/>
    <n v="85"/>
    <n v="4842.8500000000004"/>
    <n v="1597.75"/>
  </r>
  <r>
    <x v="2"/>
    <x v="1"/>
    <x v="13"/>
    <n v="18"/>
    <n v="266.66000000000003"/>
    <n v="94.5"/>
  </r>
  <r>
    <x v="2"/>
    <x v="2"/>
    <x v="0"/>
    <n v="20"/>
    <n v="1025.73"/>
    <n v="145.142857142857"/>
  </r>
  <r>
    <x v="2"/>
    <x v="2"/>
    <x v="1"/>
    <n v="75"/>
    <n v="4086.38"/>
    <n v="566.857142857143"/>
  </r>
  <r>
    <x v="2"/>
    <x v="2"/>
    <x v="2"/>
    <n v="13"/>
    <n v="446.98"/>
    <n v="62"/>
  </r>
  <r>
    <x v="2"/>
    <x v="2"/>
    <x v="3"/>
    <n v="2"/>
    <n v="129.76"/>
    <n v="25.714285714285701"/>
  </r>
  <r>
    <x v="2"/>
    <x v="2"/>
    <x v="4"/>
    <n v="3"/>
    <n v="185.37"/>
    <n v="25.714285714285701"/>
  </r>
  <r>
    <x v="2"/>
    <x v="2"/>
    <x v="5"/>
    <n v="28"/>
    <n v="2939.13"/>
    <n v="413.71428571428601"/>
  </r>
  <r>
    <x v="2"/>
    <x v="2"/>
    <x v="6"/>
    <n v="18"/>
    <n v="977.33"/>
    <n v="135.57142857142901"/>
  </r>
  <r>
    <x v="2"/>
    <x v="2"/>
    <x v="7"/>
    <n v="23"/>
    <n v="1715.71"/>
    <n v="238"/>
  </r>
  <r>
    <x v="2"/>
    <x v="2"/>
    <x v="8"/>
    <n v="62"/>
    <n v="7501.24"/>
    <n v="1043.42857142857"/>
  </r>
  <r>
    <x v="2"/>
    <x v="2"/>
    <x v="9"/>
    <n v="342"/>
    <n v="19584.73"/>
    <n v="2754.2857142857101"/>
  </r>
  <r>
    <x v="2"/>
    <x v="2"/>
    <x v="12"/>
    <n v="31"/>
    <n v="649.86"/>
    <n v="98.142857142857096"/>
  </r>
  <r>
    <x v="2"/>
    <x v="2"/>
    <x v="13"/>
    <n v="11"/>
    <n v="492.29"/>
    <n v="68.285714285714306"/>
  </r>
  <r>
    <x v="2"/>
    <x v="3"/>
    <x v="0"/>
    <n v="43943"/>
    <n v="440548.09"/>
    <n v="2025607.2852"/>
  </r>
  <r>
    <x v="2"/>
    <x v="3"/>
    <x v="1"/>
    <n v="2574"/>
    <n v="20874.82"/>
    <n v="95967.32"/>
  </r>
  <r>
    <x v="2"/>
    <x v="3"/>
    <x v="2"/>
    <n v="15255"/>
    <n v="102004.31"/>
    <n v="469027.38"/>
  </r>
  <r>
    <x v="2"/>
    <x v="3"/>
    <x v="3"/>
    <n v="16522"/>
    <n v="223950.74"/>
    <n v="1026804"/>
  </r>
  <r>
    <x v="2"/>
    <x v="3"/>
    <x v="4"/>
    <n v="14519"/>
    <n v="169344.36"/>
    <n v="778688.1"/>
  </r>
  <r>
    <x v="2"/>
    <x v="3"/>
    <x v="5"/>
    <n v="52522"/>
    <n v="440280.39"/>
    <n v="2022928.26"/>
  </r>
  <r>
    <x v="2"/>
    <x v="3"/>
    <x v="6"/>
    <n v="146492"/>
    <n v="1414807.31"/>
    <n v="6502005.9000000004"/>
  </r>
  <r>
    <x v="2"/>
    <x v="3"/>
    <x v="7"/>
    <n v="13886"/>
    <n v="114617.57"/>
    <n v="527000.56000000006"/>
  </r>
  <r>
    <x v="2"/>
    <x v="3"/>
    <x v="8"/>
    <n v="38886"/>
    <n v="339415.92"/>
    <n v="1557387.48"/>
  </r>
  <r>
    <x v="2"/>
    <x v="3"/>
    <x v="9"/>
    <n v="62380"/>
    <n v="846391.97"/>
    <n v="3892187.6335999998"/>
  </r>
  <r>
    <x v="2"/>
    <x v="3"/>
    <x v="10"/>
    <n v="63"/>
    <n v="622.16999999999996"/>
    <n v="2860.12"/>
  </r>
  <r>
    <x v="2"/>
    <x v="3"/>
    <x v="11"/>
    <n v="929"/>
    <n v="9230.1200000000008"/>
    <n v="42476.12"/>
  </r>
  <r>
    <x v="2"/>
    <x v="3"/>
    <x v="12"/>
    <n v="31752"/>
    <n v="396997.93"/>
    <n v="1825221.28"/>
  </r>
  <r>
    <x v="2"/>
    <x v="3"/>
    <x v="13"/>
    <n v="12"/>
    <n v="33.68"/>
    <n v="154.91999999999999"/>
  </r>
  <r>
    <x v="2"/>
    <x v="4"/>
    <x v="0"/>
    <n v="74"/>
    <n v="2480.9699999999998"/>
    <n v="3142"/>
  </r>
  <r>
    <x v="2"/>
    <x v="4"/>
    <x v="1"/>
    <n v="118"/>
    <n v="3166.19"/>
    <n v="2784"/>
  </r>
  <r>
    <x v="2"/>
    <x v="4"/>
    <x v="2"/>
    <n v="66"/>
    <n v="1015.29"/>
    <n v="1270"/>
  </r>
  <r>
    <x v="2"/>
    <x v="4"/>
    <x v="3"/>
    <n v="78"/>
    <n v="2912.2"/>
    <n v="2132"/>
  </r>
  <r>
    <x v="2"/>
    <x v="4"/>
    <x v="4"/>
    <n v="32"/>
    <n v="568.94000000000005"/>
    <n v="711"/>
  </r>
  <r>
    <x v="2"/>
    <x v="4"/>
    <x v="5"/>
    <n v="409"/>
    <n v="9136.58"/>
    <n v="10398"/>
  </r>
  <r>
    <x v="2"/>
    <x v="4"/>
    <x v="6"/>
    <n v="356"/>
    <n v="11724.03"/>
    <n v="7446.5"/>
  </r>
  <r>
    <x v="2"/>
    <x v="4"/>
    <x v="7"/>
    <n v="177"/>
    <n v="5402.17"/>
    <n v="5646"/>
  </r>
  <r>
    <x v="2"/>
    <x v="4"/>
    <x v="8"/>
    <n v="391"/>
    <n v="27916.89"/>
    <n v="7475"/>
  </r>
  <r>
    <x v="2"/>
    <x v="4"/>
    <x v="9"/>
    <n v="314"/>
    <n v="7809.73"/>
    <n v="9560"/>
  </r>
  <r>
    <x v="2"/>
    <x v="4"/>
    <x v="10"/>
    <n v="23"/>
    <n v="1650"/>
    <n v="75"/>
  </r>
  <r>
    <x v="2"/>
    <x v="4"/>
    <x v="11"/>
    <n v="12"/>
    <n v="614.35"/>
    <n v="770"/>
  </r>
  <r>
    <x v="2"/>
    <x v="4"/>
    <x v="12"/>
    <n v="116"/>
    <n v="4400.91"/>
    <n v="2353"/>
  </r>
  <r>
    <x v="3"/>
    <x v="0"/>
    <x v="0"/>
    <n v="97"/>
    <n v="5788.64"/>
    <n v="1970.325"/>
  </r>
  <r>
    <x v="3"/>
    <x v="0"/>
    <x v="1"/>
    <n v="102"/>
    <n v="1674.82"/>
    <n v="1445.75"/>
  </r>
  <r>
    <x v="3"/>
    <x v="0"/>
    <x v="2"/>
    <n v="617"/>
    <n v="9649.1200000000008"/>
    <n v="6886.5"/>
  </r>
  <r>
    <x v="3"/>
    <x v="0"/>
    <x v="3"/>
    <n v="361"/>
    <n v="9801.07"/>
    <n v="7619.1"/>
  </r>
  <r>
    <x v="3"/>
    <x v="0"/>
    <x v="4"/>
    <n v="1295"/>
    <n v="24608.78"/>
    <n v="35193.750052500101"/>
  </r>
  <r>
    <x v="3"/>
    <x v="0"/>
    <x v="5"/>
    <n v="952"/>
    <n v="23660.17"/>
    <n v="8686.6"/>
  </r>
  <r>
    <x v="3"/>
    <x v="0"/>
    <x v="6"/>
    <n v="1017"/>
    <n v="19992.03"/>
    <n v="16736.700052500099"/>
  </r>
  <r>
    <x v="3"/>
    <x v="0"/>
    <x v="7"/>
    <n v="321"/>
    <n v="5305.59"/>
    <n v="2890.95"/>
  </r>
  <r>
    <x v="3"/>
    <x v="0"/>
    <x v="8"/>
    <n v="1334"/>
    <n v="49669.07"/>
    <n v="19343.75"/>
  </r>
  <r>
    <x v="3"/>
    <x v="0"/>
    <x v="9"/>
    <n v="4288"/>
    <n v="67390.52"/>
    <n v="67670.075078750204"/>
  </r>
  <r>
    <x v="3"/>
    <x v="0"/>
    <x v="11"/>
    <n v="115"/>
    <n v="1594.53"/>
    <n v="824.1"/>
  </r>
  <r>
    <x v="3"/>
    <x v="0"/>
    <x v="12"/>
    <n v="575"/>
    <n v="9108.34"/>
    <n v="10148.549999999999"/>
  </r>
  <r>
    <x v="3"/>
    <x v="0"/>
    <x v="13"/>
    <n v="76"/>
    <n v="470.06"/>
    <n v="747"/>
  </r>
  <r>
    <x v="3"/>
    <x v="1"/>
    <x v="0"/>
    <n v="1626"/>
    <n v="55019.83"/>
    <n v="18032.75"/>
  </r>
  <r>
    <x v="3"/>
    <x v="1"/>
    <x v="1"/>
    <n v="2074"/>
    <n v="100487.63"/>
    <n v="34754.75"/>
  </r>
  <r>
    <x v="3"/>
    <x v="1"/>
    <x v="2"/>
    <n v="115"/>
    <n v="3488.59"/>
    <n v="1236.25"/>
  </r>
  <r>
    <x v="3"/>
    <x v="1"/>
    <x v="3"/>
    <n v="3241"/>
    <n v="212259.71"/>
    <n v="72674.5"/>
  </r>
  <r>
    <x v="3"/>
    <x v="1"/>
    <x v="4"/>
    <n v="1542"/>
    <n v="121787.97"/>
    <n v="43027"/>
  </r>
  <r>
    <x v="3"/>
    <x v="1"/>
    <x v="5"/>
    <n v="9873"/>
    <n v="404755.43"/>
    <n v="138414.5"/>
  </r>
  <r>
    <x v="3"/>
    <x v="1"/>
    <x v="6"/>
    <n v="27278"/>
    <n v="1407604.02"/>
    <n v="488545.625"/>
  </r>
  <r>
    <x v="3"/>
    <x v="1"/>
    <x v="7"/>
    <n v="3593"/>
    <n v="149932.54999999999"/>
    <n v="50656.75"/>
  </r>
  <r>
    <x v="3"/>
    <x v="1"/>
    <x v="8"/>
    <n v="13650"/>
    <n v="853977.96"/>
    <n v="299643.14"/>
  </r>
  <r>
    <x v="3"/>
    <x v="1"/>
    <x v="9"/>
    <n v="9672"/>
    <n v="474759.27"/>
    <n v="160193.32"/>
  </r>
  <r>
    <x v="3"/>
    <x v="1"/>
    <x v="11"/>
    <n v="130"/>
    <n v="6782.26"/>
    <n v="2226.25"/>
  </r>
  <r>
    <x v="3"/>
    <x v="1"/>
    <x v="12"/>
    <n v="182"/>
    <n v="8880.67"/>
    <n v="2990.64"/>
  </r>
  <r>
    <x v="3"/>
    <x v="1"/>
    <x v="13"/>
    <n v="15"/>
    <n v="288.45999999999998"/>
    <n v="95"/>
  </r>
  <r>
    <x v="3"/>
    <x v="2"/>
    <x v="0"/>
    <n v="24"/>
    <n v="1196.68"/>
    <n v="173.142857142857"/>
  </r>
  <r>
    <x v="3"/>
    <x v="2"/>
    <x v="1"/>
    <n v="60"/>
    <n v="3426.29"/>
    <n v="475.28571428571399"/>
  </r>
  <r>
    <x v="3"/>
    <x v="2"/>
    <x v="2"/>
    <n v="16"/>
    <n v="908.32"/>
    <n v="130.142857142857"/>
  </r>
  <r>
    <x v="3"/>
    <x v="2"/>
    <x v="3"/>
    <n v="20"/>
    <n v="1300.68"/>
    <n v="180.42857142857099"/>
  </r>
  <r>
    <x v="3"/>
    <x v="2"/>
    <x v="4"/>
    <n v="1"/>
    <n v="12.36"/>
    <n v="1.71428571428571"/>
  </r>
  <r>
    <x v="3"/>
    <x v="2"/>
    <x v="5"/>
    <n v="37"/>
    <n v="3414.91"/>
    <n v="473.71428571428601"/>
  </r>
  <r>
    <x v="3"/>
    <x v="2"/>
    <x v="6"/>
    <n v="12"/>
    <n v="324.42"/>
    <n v="50.428571428571402"/>
  </r>
  <r>
    <x v="3"/>
    <x v="2"/>
    <x v="7"/>
    <n v="23"/>
    <n v="1658.05"/>
    <n v="230"/>
  </r>
  <r>
    <x v="3"/>
    <x v="2"/>
    <x v="8"/>
    <n v="31"/>
    <n v="2537.5"/>
    <n v="352"/>
  </r>
  <r>
    <x v="3"/>
    <x v="2"/>
    <x v="9"/>
    <n v="225"/>
    <n v="10743.63"/>
    <n v="1504"/>
  </r>
  <r>
    <x v="3"/>
    <x v="2"/>
    <x v="12"/>
    <n v="18"/>
    <n v="623.08000000000004"/>
    <n v="86.428571428571402"/>
  </r>
  <r>
    <x v="3"/>
    <x v="2"/>
    <x v="13"/>
    <n v="7"/>
    <n v="175.09"/>
    <n v="24.285714285714299"/>
  </r>
  <r>
    <x v="3"/>
    <x v="3"/>
    <x v="0"/>
    <n v="33944"/>
    <n v="392874.68"/>
    <n v="1902305.68"/>
  </r>
  <r>
    <x v="3"/>
    <x v="3"/>
    <x v="1"/>
    <n v="3055"/>
    <n v="24869.23"/>
    <n v="120445.28"/>
  </r>
  <r>
    <x v="3"/>
    <x v="3"/>
    <x v="2"/>
    <n v="14872"/>
    <n v="95760.25"/>
    <n v="463731.72"/>
  </r>
  <r>
    <x v="3"/>
    <x v="3"/>
    <x v="3"/>
    <n v="17731"/>
    <n v="228038.66"/>
    <n v="1102140.8999999999"/>
  </r>
  <r>
    <x v="3"/>
    <x v="3"/>
    <x v="4"/>
    <n v="14274"/>
    <n v="160343.53"/>
    <n v="776479.44"/>
  </r>
  <r>
    <x v="3"/>
    <x v="3"/>
    <x v="5"/>
    <n v="55602"/>
    <n v="430585.84"/>
    <n v="2084074.72"/>
  </r>
  <r>
    <x v="3"/>
    <x v="3"/>
    <x v="6"/>
    <n v="145920"/>
    <n v="1319001.6100000001"/>
    <n v="6382241.1399999997"/>
  </r>
  <r>
    <x v="3"/>
    <x v="3"/>
    <x v="7"/>
    <n v="14161"/>
    <n v="114704.44"/>
    <n v="555395.19999999995"/>
  </r>
  <r>
    <x v="3"/>
    <x v="3"/>
    <x v="8"/>
    <n v="40415"/>
    <n v="337450.43"/>
    <n v="1631368.72"/>
  </r>
  <r>
    <x v="3"/>
    <x v="3"/>
    <x v="9"/>
    <n v="61750"/>
    <n v="759738.13"/>
    <n v="3679215.0924"/>
  </r>
  <r>
    <x v="3"/>
    <x v="3"/>
    <x v="10"/>
    <n v="82"/>
    <n v="784.15"/>
    <n v="3797.24"/>
  </r>
  <r>
    <x v="3"/>
    <x v="3"/>
    <x v="11"/>
    <n v="923"/>
    <n v="9221.6299999999992"/>
    <n v="44622.52"/>
  </r>
  <r>
    <x v="3"/>
    <x v="3"/>
    <x v="12"/>
    <n v="30635"/>
    <n v="358728.26"/>
    <n v="1737057.4"/>
  </r>
  <r>
    <x v="3"/>
    <x v="3"/>
    <x v="13"/>
    <n v="34"/>
    <n v="172.15"/>
    <n v="833.72"/>
  </r>
  <r>
    <x v="3"/>
    <x v="4"/>
    <x v="0"/>
    <n v="109"/>
    <n v="3673.26"/>
    <n v="4261"/>
  </r>
  <r>
    <x v="3"/>
    <x v="4"/>
    <x v="1"/>
    <n v="76"/>
    <n v="1676.59"/>
    <n v="1899"/>
  </r>
  <r>
    <x v="3"/>
    <x v="4"/>
    <x v="2"/>
    <n v="88"/>
    <n v="1429.73"/>
    <n v="1521"/>
  </r>
  <r>
    <x v="3"/>
    <x v="4"/>
    <x v="3"/>
    <n v="62"/>
    <n v="2414.44"/>
    <n v="1514"/>
  </r>
  <r>
    <x v="3"/>
    <x v="4"/>
    <x v="4"/>
    <n v="12"/>
    <n v="292"/>
    <n v="309"/>
  </r>
  <r>
    <x v="3"/>
    <x v="4"/>
    <x v="5"/>
    <n v="375"/>
    <n v="8049.26"/>
    <n v="8072"/>
  </r>
  <r>
    <x v="3"/>
    <x v="4"/>
    <x v="6"/>
    <n v="491"/>
    <n v="15382.63"/>
    <n v="11035.5"/>
  </r>
  <r>
    <x v="3"/>
    <x v="4"/>
    <x v="7"/>
    <n v="134"/>
    <n v="4442.34"/>
    <n v="4208"/>
  </r>
  <r>
    <x v="3"/>
    <x v="4"/>
    <x v="8"/>
    <n v="225"/>
    <n v="16049.33"/>
    <n v="4708"/>
  </r>
  <r>
    <x v="3"/>
    <x v="4"/>
    <x v="9"/>
    <n v="322"/>
    <n v="9033.91"/>
    <n v="10400"/>
  </r>
  <r>
    <x v="3"/>
    <x v="4"/>
    <x v="10"/>
    <n v="19"/>
    <n v="1518"/>
    <n v="69"/>
  </r>
  <r>
    <x v="3"/>
    <x v="4"/>
    <x v="11"/>
    <n v="50"/>
    <n v="1450.65"/>
    <n v="1689"/>
  </r>
  <r>
    <x v="3"/>
    <x v="4"/>
    <x v="12"/>
    <n v="217"/>
    <n v="8195.2800000000007"/>
    <n v="6060"/>
  </r>
  <r>
    <x v="4"/>
    <x v="0"/>
    <x v="0"/>
    <n v="42"/>
    <n v="2845.42"/>
    <n v="1051.4000000000001"/>
  </r>
  <r>
    <x v="4"/>
    <x v="0"/>
    <x v="1"/>
    <n v="152"/>
    <n v="2219.0700000000002"/>
    <n v="2024.3"/>
  </r>
  <r>
    <x v="4"/>
    <x v="0"/>
    <x v="2"/>
    <n v="1059"/>
    <n v="12929.29"/>
    <n v="15312.8500393751"/>
  </r>
  <r>
    <x v="4"/>
    <x v="0"/>
    <x v="3"/>
    <n v="336"/>
    <n v="6458.41"/>
    <n v="6965.8"/>
  </r>
  <r>
    <x v="4"/>
    <x v="0"/>
    <x v="4"/>
    <n v="1381"/>
    <n v="16622.05"/>
    <n v="33546.700135000297"/>
  </r>
  <r>
    <x v="4"/>
    <x v="0"/>
    <x v="5"/>
    <n v="646"/>
    <n v="17715.63"/>
    <n v="7867.5500862502204"/>
  </r>
  <r>
    <x v="4"/>
    <x v="0"/>
    <x v="6"/>
    <n v="789"/>
    <n v="12105.81"/>
    <n v="12075.6003037508"/>
  </r>
  <r>
    <x v="4"/>
    <x v="0"/>
    <x v="7"/>
    <n v="313"/>
    <n v="4647.0200000000004"/>
    <n v="4360.6000000000004"/>
  </r>
  <r>
    <x v="4"/>
    <x v="0"/>
    <x v="8"/>
    <n v="1182"/>
    <n v="43113.1"/>
    <n v="19008.75"/>
  </r>
  <r>
    <x v="4"/>
    <x v="0"/>
    <x v="9"/>
    <n v="9590"/>
    <n v="82413.91"/>
    <n v="151958.50003375"/>
  </r>
  <r>
    <x v="4"/>
    <x v="0"/>
    <x v="11"/>
    <n v="81"/>
    <n v="887.11"/>
    <n v="724.1"/>
  </r>
  <r>
    <x v="4"/>
    <x v="0"/>
    <x v="12"/>
    <n v="520"/>
    <n v="6778.3"/>
    <n v="10542.75"/>
  </r>
  <r>
    <x v="4"/>
    <x v="0"/>
    <x v="13"/>
    <n v="23"/>
    <n v="126.4"/>
    <n v="204"/>
  </r>
  <r>
    <x v="4"/>
    <x v="1"/>
    <x v="0"/>
    <n v="1074"/>
    <n v="40791.629999999997"/>
    <n v="13163.25"/>
  </r>
  <r>
    <x v="4"/>
    <x v="1"/>
    <x v="1"/>
    <n v="1598"/>
    <n v="74071.13"/>
    <n v="25654.25"/>
  </r>
  <r>
    <x v="4"/>
    <x v="1"/>
    <x v="2"/>
    <n v="226"/>
    <n v="13766.3"/>
    <n v="4879.75"/>
  </r>
  <r>
    <x v="4"/>
    <x v="1"/>
    <x v="3"/>
    <n v="2517"/>
    <n v="169392.66"/>
    <n v="58299.25"/>
  </r>
  <r>
    <x v="4"/>
    <x v="1"/>
    <x v="4"/>
    <n v="1540"/>
    <n v="124135.88"/>
    <n v="43453.75"/>
  </r>
  <r>
    <x v="4"/>
    <x v="1"/>
    <x v="5"/>
    <n v="7140"/>
    <n v="331533.8"/>
    <n v="112888.5"/>
  </r>
  <r>
    <x v="4"/>
    <x v="1"/>
    <x v="6"/>
    <n v="20992"/>
    <n v="1128325.6599999999"/>
    <n v="392409.25"/>
  </r>
  <r>
    <x v="4"/>
    <x v="1"/>
    <x v="7"/>
    <n v="3556"/>
    <n v="158089.07999999999"/>
    <n v="54199.75"/>
  </r>
  <r>
    <x v="4"/>
    <x v="1"/>
    <x v="8"/>
    <n v="11228"/>
    <n v="698916.68"/>
    <n v="244165"/>
  </r>
  <r>
    <x v="4"/>
    <x v="1"/>
    <x v="9"/>
    <n v="3696"/>
    <n v="225811.26"/>
    <n v="76250"/>
  </r>
  <r>
    <x v="4"/>
    <x v="1"/>
    <x v="10"/>
    <n v="1"/>
    <n v="10.88"/>
    <n v="4"/>
  </r>
  <r>
    <x v="4"/>
    <x v="1"/>
    <x v="11"/>
    <n v="48"/>
    <n v="3408.73"/>
    <n v="1171.75"/>
  </r>
  <r>
    <x v="4"/>
    <x v="1"/>
    <x v="12"/>
    <n v="498"/>
    <n v="30037.19"/>
    <n v="10360.25"/>
  </r>
  <r>
    <x v="4"/>
    <x v="1"/>
    <x v="13"/>
    <n v="35"/>
    <n v="1536.59"/>
    <n v="544"/>
  </r>
  <r>
    <x v="4"/>
    <x v="2"/>
    <x v="0"/>
    <n v="15"/>
    <n v="603.49"/>
    <n v="83.714285714285694"/>
  </r>
  <r>
    <x v="4"/>
    <x v="2"/>
    <x v="1"/>
    <n v="14"/>
    <n v="982.5"/>
    <n v="136.28571428571399"/>
  </r>
  <r>
    <x v="4"/>
    <x v="2"/>
    <x v="2"/>
    <n v="25"/>
    <n v="1105.05"/>
    <n v="153.28571428571399"/>
  </r>
  <r>
    <x v="4"/>
    <x v="2"/>
    <x v="3"/>
    <n v="16"/>
    <n v="954.66"/>
    <n v="132.42857142857099"/>
  </r>
  <r>
    <x v="4"/>
    <x v="2"/>
    <x v="5"/>
    <n v="31"/>
    <n v="1844.46"/>
    <n v="263"/>
  </r>
  <r>
    <x v="4"/>
    <x v="2"/>
    <x v="6"/>
    <n v="11"/>
    <n v="521.11"/>
    <n v="72.285714285714306"/>
  </r>
  <r>
    <x v="4"/>
    <x v="2"/>
    <x v="7"/>
    <n v="6"/>
    <n v="410.91"/>
    <n v="57"/>
  </r>
  <r>
    <x v="4"/>
    <x v="2"/>
    <x v="8"/>
    <n v="28"/>
    <n v="2870.13"/>
    <n v="398.142857142857"/>
  </r>
  <r>
    <x v="4"/>
    <x v="2"/>
    <x v="9"/>
    <n v="251"/>
    <n v="10324.469999999999"/>
    <n v="1447"/>
  </r>
  <r>
    <x v="4"/>
    <x v="2"/>
    <x v="11"/>
    <n v="2"/>
    <n v="53.56"/>
    <n v="7.4285714285714297"/>
  </r>
  <r>
    <x v="4"/>
    <x v="2"/>
    <x v="12"/>
    <n v="13"/>
    <n v="533.46"/>
    <n v="82"/>
  </r>
  <r>
    <x v="4"/>
    <x v="2"/>
    <x v="13"/>
    <n v="3"/>
    <n v="63.85"/>
    <n v="8.8571428571428594"/>
  </r>
  <r>
    <x v="4"/>
    <x v="3"/>
    <x v="0"/>
    <n v="33145"/>
    <n v="355989.18"/>
    <n v="1723961"/>
  </r>
  <r>
    <x v="4"/>
    <x v="3"/>
    <x v="1"/>
    <n v="3542"/>
    <n v="30454.43"/>
    <n v="147463.84"/>
  </r>
  <r>
    <x v="4"/>
    <x v="3"/>
    <x v="2"/>
    <n v="13968"/>
    <n v="97132"/>
    <n v="470327.52"/>
  </r>
  <r>
    <x v="4"/>
    <x v="3"/>
    <x v="3"/>
    <n v="18867"/>
    <n v="247034.48"/>
    <n v="1195169.52"/>
  </r>
  <r>
    <x v="4"/>
    <x v="3"/>
    <x v="4"/>
    <n v="14375"/>
    <n v="162460.13"/>
    <n v="786690.56000000006"/>
  </r>
  <r>
    <x v="4"/>
    <x v="3"/>
    <x v="5"/>
    <n v="51838"/>
    <n v="437504.39"/>
    <n v="2117467.7740000002"/>
  </r>
  <r>
    <x v="4"/>
    <x v="3"/>
    <x v="6"/>
    <n v="145836"/>
    <n v="1297781.17"/>
    <n v="6280413.5279999999"/>
  </r>
  <r>
    <x v="4"/>
    <x v="3"/>
    <x v="7"/>
    <n v="14141"/>
    <n v="115708.97"/>
    <n v="560370.68000000005"/>
  </r>
  <r>
    <x v="4"/>
    <x v="3"/>
    <x v="8"/>
    <n v="40827"/>
    <n v="337505.88"/>
    <n v="1632821.08"/>
  </r>
  <r>
    <x v="4"/>
    <x v="3"/>
    <x v="9"/>
    <n v="65158"/>
    <n v="777514.96"/>
    <n v="3765288.6335999998"/>
  </r>
  <r>
    <x v="4"/>
    <x v="3"/>
    <x v="10"/>
    <n v="116"/>
    <n v="580.39"/>
    <n v="2811.2"/>
  </r>
  <r>
    <x v="4"/>
    <x v="3"/>
    <x v="11"/>
    <n v="1214"/>
    <n v="10721.64"/>
    <n v="51920"/>
  </r>
  <r>
    <x v="4"/>
    <x v="3"/>
    <x v="12"/>
    <n v="29409"/>
    <n v="349929.44"/>
    <n v="1694518.04"/>
  </r>
  <r>
    <x v="4"/>
    <x v="3"/>
    <x v="13"/>
    <n v="24"/>
    <n v="208.03"/>
    <n v="1007.28"/>
  </r>
  <r>
    <x v="4"/>
    <x v="4"/>
    <x v="0"/>
    <n v="133"/>
    <n v="3887.21"/>
    <n v="4894"/>
  </r>
  <r>
    <x v="4"/>
    <x v="4"/>
    <x v="1"/>
    <n v="80"/>
    <n v="1805.9"/>
    <n v="2104"/>
  </r>
  <r>
    <x v="4"/>
    <x v="4"/>
    <x v="2"/>
    <n v="61"/>
    <n v="996.14"/>
    <n v="1248.5"/>
  </r>
  <r>
    <x v="4"/>
    <x v="4"/>
    <x v="3"/>
    <n v="77"/>
    <n v="2415.79"/>
    <n v="1832"/>
  </r>
  <r>
    <x v="4"/>
    <x v="4"/>
    <x v="4"/>
    <n v="18"/>
    <n v="390.95"/>
    <n v="490"/>
  </r>
  <r>
    <x v="4"/>
    <x v="4"/>
    <x v="5"/>
    <n v="344"/>
    <n v="7930.02"/>
    <n v="9554.5"/>
  </r>
  <r>
    <x v="4"/>
    <x v="4"/>
    <x v="6"/>
    <n v="509"/>
    <n v="13977.04"/>
    <n v="12515.5"/>
  </r>
  <r>
    <x v="4"/>
    <x v="4"/>
    <x v="7"/>
    <n v="126"/>
    <n v="3473.06"/>
    <n v="3476"/>
  </r>
  <r>
    <x v="4"/>
    <x v="4"/>
    <x v="8"/>
    <n v="264"/>
    <n v="17521.97"/>
    <n v="5140"/>
  </r>
  <r>
    <x v="4"/>
    <x v="4"/>
    <x v="9"/>
    <n v="317"/>
    <n v="9482.52"/>
    <n v="10767"/>
  </r>
  <r>
    <x v="4"/>
    <x v="4"/>
    <x v="10"/>
    <n v="24"/>
    <n v="1584"/>
    <n v="72"/>
  </r>
  <r>
    <x v="4"/>
    <x v="4"/>
    <x v="11"/>
    <n v="48"/>
    <n v="1640.75"/>
    <n v="1897"/>
  </r>
  <r>
    <x v="4"/>
    <x v="4"/>
    <x v="12"/>
    <n v="373"/>
    <n v="10511.18"/>
    <n v="9905.5"/>
  </r>
  <r>
    <x v="4"/>
    <x v="4"/>
    <x v="13"/>
    <n v="2"/>
    <n v="33.51"/>
    <n v="42"/>
  </r>
  <r>
    <x v="5"/>
    <x v="0"/>
    <x v="0"/>
    <n v="45"/>
    <n v="2756.35"/>
    <n v="1113.5"/>
  </r>
  <r>
    <x v="5"/>
    <x v="0"/>
    <x v="1"/>
    <n v="344"/>
    <n v="3263.7"/>
    <n v="5291.65"/>
  </r>
  <r>
    <x v="5"/>
    <x v="0"/>
    <x v="2"/>
    <n v="1904"/>
    <n v="17446.3"/>
    <n v="33823.550000000003"/>
  </r>
  <r>
    <x v="5"/>
    <x v="0"/>
    <x v="3"/>
    <n v="738"/>
    <n v="11962.34"/>
    <n v="14849.1"/>
  </r>
  <r>
    <x v="5"/>
    <x v="0"/>
    <x v="4"/>
    <n v="2432"/>
    <n v="20364.82"/>
    <n v="53514.65"/>
  </r>
  <r>
    <x v="5"/>
    <x v="0"/>
    <x v="5"/>
    <n v="598"/>
    <n v="14252.89"/>
    <n v="9589.65"/>
  </r>
  <r>
    <x v="5"/>
    <x v="0"/>
    <x v="6"/>
    <n v="20381"/>
    <n v="139225.53"/>
    <n v="402637.5"/>
  </r>
  <r>
    <x v="5"/>
    <x v="0"/>
    <x v="7"/>
    <n v="444"/>
    <n v="5527.73"/>
    <n v="6290"/>
  </r>
  <r>
    <x v="5"/>
    <x v="0"/>
    <x v="8"/>
    <n v="7409"/>
    <n v="79383.83"/>
    <n v="158187.88"/>
  </r>
  <r>
    <x v="5"/>
    <x v="0"/>
    <x v="9"/>
    <n v="13185"/>
    <n v="97713.94"/>
    <n v="222002.71"/>
  </r>
  <r>
    <x v="5"/>
    <x v="0"/>
    <x v="11"/>
    <n v="67"/>
    <n v="343.03"/>
    <n v="703.75"/>
  </r>
  <r>
    <x v="5"/>
    <x v="0"/>
    <x v="12"/>
    <n v="821"/>
    <n v="7818.95"/>
    <n v="15714.75"/>
  </r>
  <r>
    <x v="5"/>
    <x v="0"/>
    <x v="13"/>
    <n v="14"/>
    <n v="63.61"/>
    <n v="96.75"/>
  </r>
  <r>
    <x v="5"/>
    <x v="1"/>
    <x v="0"/>
    <n v="1300"/>
    <n v="48443.98"/>
    <n v="15539.75"/>
  </r>
  <r>
    <x v="5"/>
    <x v="1"/>
    <x v="1"/>
    <n v="1725"/>
    <n v="77654"/>
    <n v="26605.5"/>
  </r>
  <r>
    <x v="5"/>
    <x v="1"/>
    <x v="2"/>
    <n v="69"/>
    <n v="2801.91"/>
    <n v="1059"/>
  </r>
  <r>
    <x v="5"/>
    <x v="1"/>
    <x v="3"/>
    <n v="2921"/>
    <n v="190998.46"/>
    <n v="65318.75"/>
  </r>
  <r>
    <x v="5"/>
    <x v="1"/>
    <x v="4"/>
    <n v="1080"/>
    <n v="83138.61"/>
    <n v="28844.25"/>
  </r>
  <r>
    <x v="5"/>
    <x v="1"/>
    <x v="5"/>
    <n v="7451"/>
    <n v="392189.97"/>
    <n v="133384"/>
  </r>
  <r>
    <x v="5"/>
    <x v="1"/>
    <x v="6"/>
    <n v="4531"/>
    <n v="269194.68"/>
    <n v="92703"/>
  </r>
  <r>
    <x v="5"/>
    <x v="1"/>
    <x v="7"/>
    <n v="4016"/>
    <n v="187381.78"/>
    <n v="64246.75"/>
  </r>
  <r>
    <x v="5"/>
    <x v="1"/>
    <x v="8"/>
    <n v="7231"/>
    <n v="476381.36"/>
    <n v="166396.59"/>
  </r>
  <r>
    <x v="5"/>
    <x v="1"/>
    <x v="9"/>
    <n v="2533"/>
    <n v="183095.64"/>
    <n v="62288"/>
  </r>
  <r>
    <x v="5"/>
    <x v="1"/>
    <x v="11"/>
    <n v="145"/>
    <n v="6824.64"/>
    <n v="2403.5"/>
  </r>
  <r>
    <x v="5"/>
    <x v="1"/>
    <x v="12"/>
    <n v="1305"/>
    <n v="77517.47"/>
    <n v="26777.5"/>
  </r>
  <r>
    <x v="5"/>
    <x v="1"/>
    <x v="13"/>
    <n v="63"/>
    <n v="2412.79"/>
    <n v="823.75"/>
  </r>
  <r>
    <x v="5"/>
    <x v="2"/>
    <x v="0"/>
    <n v="5"/>
    <n v="187.44"/>
    <n v="26"/>
  </r>
  <r>
    <x v="5"/>
    <x v="2"/>
    <x v="1"/>
    <n v="1"/>
    <n v="461.37"/>
    <n v="64"/>
  </r>
  <r>
    <x v="5"/>
    <x v="2"/>
    <x v="2"/>
    <n v="12"/>
    <n v="379"/>
    <n v="52.571428571428598"/>
  </r>
  <r>
    <x v="5"/>
    <x v="2"/>
    <x v="3"/>
    <n v="6"/>
    <n v="366.62"/>
    <n v="50.857142857142897"/>
  </r>
  <r>
    <x v="5"/>
    <x v="2"/>
    <x v="5"/>
    <n v="28"/>
    <n v="1705.47"/>
    <n v="236.57142857142901"/>
  </r>
  <r>
    <x v="5"/>
    <x v="2"/>
    <x v="6"/>
    <n v="14"/>
    <n v="1447.94"/>
    <n v="200.857142857143"/>
  </r>
  <r>
    <x v="5"/>
    <x v="2"/>
    <x v="7"/>
    <n v="9"/>
    <n v="366.64"/>
    <n v="50.857142857142897"/>
  </r>
  <r>
    <x v="5"/>
    <x v="2"/>
    <x v="8"/>
    <n v="52"/>
    <n v="4747.53"/>
    <n v="658.57142857142901"/>
  </r>
  <r>
    <x v="5"/>
    <x v="2"/>
    <x v="9"/>
    <n v="131"/>
    <n v="6180.22"/>
    <n v="891.857142857143"/>
  </r>
  <r>
    <x v="5"/>
    <x v="2"/>
    <x v="11"/>
    <n v="5"/>
    <n v="346.03"/>
    <n v="48"/>
  </r>
  <r>
    <x v="5"/>
    <x v="2"/>
    <x v="12"/>
    <n v="8"/>
    <n v="393.41"/>
    <n v="61.142857142857103"/>
  </r>
  <r>
    <x v="5"/>
    <x v="2"/>
    <x v="13"/>
    <n v="6"/>
    <n v="416.07"/>
    <n v="57.714285714285701"/>
  </r>
  <r>
    <x v="5"/>
    <x v="3"/>
    <x v="0"/>
    <n v="33473"/>
    <n v="362436.16"/>
    <n v="1754941.12"/>
  </r>
  <r>
    <x v="5"/>
    <x v="3"/>
    <x v="1"/>
    <n v="4862"/>
    <n v="37036.07"/>
    <n v="179270.36"/>
  </r>
  <r>
    <x v="5"/>
    <x v="3"/>
    <x v="2"/>
    <n v="13650"/>
    <n v="97948.7"/>
    <n v="474199.36"/>
  </r>
  <r>
    <x v="5"/>
    <x v="3"/>
    <x v="3"/>
    <n v="19028"/>
    <n v="244142.78"/>
    <n v="1181460.72"/>
  </r>
  <r>
    <x v="5"/>
    <x v="3"/>
    <x v="4"/>
    <n v="15745"/>
    <n v="168393.64"/>
    <n v="815390.56"/>
  </r>
  <r>
    <x v="5"/>
    <x v="3"/>
    <x v="5"/>
    <n v="47010"/>
    <n v="436974.69"/>
    <n v="2114785.08"/>
  </r>
  <r>
    <x v="5"/>
    <x v="3"/>
    <x v="6"/>
    <n v="141797"/>
    <n v="1275017.98"/>
    <n v="6170902.5199999996"/>
  </r>
  <r>
    <x v="5"/>
    <x v="3"/>
    <x v="7"/>
    <n v="13721"/>
    <n v="112986.05"/>
    <n v="547135.19999999995"/>
  </r>
  <r>
    <x v="5"/>
    <x v="3"/>
    <x v="8"/>
    <n v="40862"/>
    <n v="330650.38"/>
    <n v="1598845.76"/>
  </r>
  <r>
    <x v="5"/>
    <x v="3"/>
    <x v="9"/>
    <n v="65273"/>
    <n v="761258.08"/>
    <n v="3686296.0759999999"/>
  </r>
  <r>
    <x v="5"/>
    <x v="3"/>
    <x v="10"/>
    <n v="153"/>
    <n v="552.51"/>
    <n v="2675.96"/>
  </r>
  <r>
    <x v="5"/>
    <x v="3"/>
    <x v="11"/>
    <n v="1129"/>
    <n v="9589.01"/>
    <n v="46434.92"/>
  </r>
  <r>
    <x v="5"/>
    <x v="3"/>
    <x v="12"/>
    <n v="26896"/>
    <n v="333307.32"/>
    <n v="1613990.88"/>
  </r>
  <r>
    <x v="5"/>
    <x v="3"/>
    <x v="13"/>
    <n v="27"/>
    <n v="231.42"/>
    <n v="1120.8399999999999"/>
  </r>
  <r>
    <x v="5"/>
    <x v="4"/>
    <x v="0"/>
    <n v="119"/>
    <n v="4018.88"/>
    <n v="5044"/>
  </r>
  <r>
    <x v="5"/>
    <x v="4"/>
    <x v="1"/>
    <n v="73"/>
    <n v="1553.45"/>
    <n v="1947"/>
  </r>
  <r>
    <x v="5"/>
    <x v="4"/>
    <x v="2"/>
    <n v="99"/>
    <n v="1680.3"/>
    <n v="2106"/>
  </r>
  <r>
    <x v="5"/>
    <x v="4"/>
    <x v="3"/>
    <n v="70"/>
    <n v="2197.84"/>
    <n v="1638"/>
  </r>
  <r>
    <x v="5"/>
    <x v="4"/>
    <x v="4"/>
    <n v="22"/>
    <n v="884.42"/>
    <n v="391"/>
  </r>
  <r>
    <x v="5"/>
    <x v="4"/>
    <x v="5"/>
    <n v="397"/>
    <n v="10199.4"/>
    <n v="11716"/>
  </r>
  <r>
    <x v="5"/>
    <x v="4"/>
    <x v="6"/>
    <n v="353"/>
    <n v="9029.0400000000009"/>
    <n v="9358"/>
  </r>
  <r>
    <x v="5"/>
    <x v="4"/>
    <x v="7"/>
    <n v="152"/>
    <n v="4699.84"/>
    <n v="3887"/>
  </r>
  <r>
    <x v="5"/>
    <x v="4"/>
    <x v="8"/>
    <n v="251"/>
    <n v="15909.17"/>
    <n v="6473"/>
  </r>
  <r>
    <x v="5"/>
    <x v="4"/>
    <x v="9"/>
    <n v="279"/>
    <n v="7900.9"/>
    <n v="9523"/>
  </r>
  <r>
    <x v="5"/>
    <x v="4"/>
    <x v="10"/>
    <n v="27"/>
    <n v="1866"/>
    <n v="84"/>
  </r>
  <r>
    <x v="5"/>
    <x v="4"/>
    <x v="11"/>
    <n v="42"/>
    <n v="1267"/>
    <n v="1588"/>
  </r>
  <r>
    <x v="5"/>
    <x v="4"/>
    <x v="12"/>
    <n v="421"/>
    <n v="11259.14"/>
    <n v="10992"/>
  </r>
  <r>
    <x v="5"/>
    <x v="4"/>
    <x v="13"/>
    <n v="6"/>
    <n v="111.7"/>
    <n v="140"/>
  </r>
  <r>
    <x v="6"/>
    <x v="0"/>
    <x v="0"/>
    <n v="66"/>
    <n v="2569.9"/>
    <n v="1041.25"/>
  </r>
  <r>
    <x v="6"/>
    <x v="0"/>
    <x v="1"/>
    <n v="1485"/>
    <n v="48604.63"/>
    <n v="20134"/>
  </r>
  <r>
    <x v="6"/>
    <x v="0"/>
    <x v="2"/>
    <n v="2378"/>
    <n v="108889.46"/>
    <n v="47634.15"/>
  </r>
  <r>
    <x v="6"/>
    <x v="0"/>
    <x v="3"/>
    <n v="2662"/>
    <n v="145164.82"/>
    <n v="60226.7"/>
  </r>
  <r>
    <x v="6"/>
    <x v="0"/>
    <x v="4"/>
    <n v="3087"/>
    <n v="180937.01"/>
    <n v="75781.399999999994"/>
  </r>
  <r>
    <x v="6"/>
    <x v="0"/>
    <x v="5"/>
    <n v="763"/>
    <n v="31941.59"/>
    <n v="11591.05"/>
  </r>
  <r>
    <x v="6"/>
    <x v="0"/>
    <x v="6"/>
    <n v="24408"/>
    <n v="1253760.8500000001"/>
    <n v="555989.15"/>
  </r>
  <r>
    <x v="6"/>
    <x v="0"/>
    <x v="7"/>
    <n v="750"/>
    <n v="28262.41"/>
    <n v="11309.25"/>
  </r>
  <r>
    <x v="6"/>
    <x v="0"/>
    <x v="8"/>
    <n v="13686"/>
    <n v="765596.66"/>
    <n v="333606.45"/>
  </r>
  <r>
    <x v="6"/>
    <x v="0"/>
    <x v="9"/>
    <n v="13744"/>
    <n v="564880.69999999995"/>
    <n v="233929.75"/>
  </r>
  <r>
    <x v="6"/>
    <x v="0"/>
    <x v="10"/>
    <n v="181"/>
    <n v="3798.79"/>
    <n v="1485"/>
  </r>
  <r>
    <x v="6"/>
    <x v="0"/>
    <x v="11"/>
    <n v="167"/>
    <n v="9718.84"/>
    <n v="4048.5"/>
  </r>
  <r>
    <x v="6"/>
    <x v="0"/>
    <x v="12"/>
    <n v="1763"/>
    <n v="88218.06"/>
    <n v="36880.1"/>
  </r>
  <r>
    <x v="6"/>
    <x v="0"/>
    <x v="13"/>
    <n v="3"/>
    <n v="70.39"/>
    <n v="21.5"/>
  </r>
  <r>
    <x v="6"/>
    <x v="1"/>
    <x v="0"/>
    <n v="1479"/>
    <n v="59571.519999999997"/>
    <n v="19578.5"/>
  </r>
  <r>
    <x v="6"/>
    <x v="1"/>
    <x v="1"/>
    <n v="572"/>
    <n v="32296.62"/>
    <n v="11237.5"/>
  </r>
  <r>
    <x v="6"/>
    <x v="1"/>
    <x v="2"/>
    <n v="43"/>
    <n v="2061.6999999999998"/>
    <n v="740.5"/>
  </r>
  <r>
    <x v="6"/>
    <x v="1"/>
    <x v="3"/>
    <n v="1106"/>
    <n v="71175.89"/>
    <n v="24088.5"/>
  </r>
  <r>
    <x v="6"/>
    <x v="1"/>
    <x v="4"/>
    <n v="87"/>
    <n v="5939.47"/>
    <n v="2008.75"/>
  </r>
  <r>
    <x v="6"/>
    <x v="1"/>
    <x v="5"/>
    <n v="7545"/>
    <n v="424208.17"/>
    <n v="144612.75"/>
  </r>
  <r>
    <x v="6"/>
    <x v="1"/>
    <x v="6"/>
    <n v="452"/>
    <n v="24848.26"/>
    <n v="7795.25"/>
  </r>
  <r>
    <x v="6"/>
    <x v="1"/>
    <x v="7"/>
    <n v="3644"/>
    <n v="161146.6"/>
    <n v="54866.14"/>
  </r>
  <r>
    <x v="6"/>
    <x v="1"/>
    <x v="8"/>
    <n v="1022"/>
    <n v="85444.47"/>
    <n v="29759.25"/>
  </r>
  <r>
    <x v="6"/>
    <x v="1"/>
    <x v="9"/>
    <n v="1600"/>
    <n v="132987.70000000001"/>
    <n v="44940.25"/>
  </r>
  <r>
    <x v="6"/>
    <x v="1"/>
    <x v="11"/>
    <n v="77"/>
    <n v="4233.18"/>
    <n v="1520.5"/>
  </r>
  <r>
    <x v="6"/>
    <x v="1"/>
    <x v="12"/>
    <n v="2857"/>
    <n v="251503.44"/>
    <n v="88993.75"/>
  </r>
  <r>
    <x v="6"/>
    <x v="1"/>
    <x v="13"/>
    <n v="106"/>
    <n v="3118.51"/>
    <n v="1029.75"/>
  </r>
  <r>
    <x v="6"/>
    <x v="2"/>
    <x v="0"/>
    <n v="1"/>
    <n v="123.58"/>
    <n v="17.1428571428571"/>
  </r>
  <r>
    <x v="6"/>
    <x v="2"/>
    <x v="1"/>
    <n v="1"/>
    <n v="92.69"/>
    <n v="12.8571428571429"/>
  </r>
  <r>
    <x v="6"/>
    <x v="2"/>
    <x v="5"/>
    <n v="1"/>
    <n v="7.21"/>
    <n v="1"/>
  </r>
  <r>
    <x v="6"/>
    <x v="2"/>
    <x v="6"/>
    <n v="2"/>
    <n v="59.74"/>
    <n v="8.28571428571429"/>
  </r>
  <r>
    <x v="6"/>
    <x v="2"/>
    <x v="8"/>
    <n v="4"/>
    <n v="259.52"/>
    <n v="36"/>
  </r>
  <r>
    <x v="6"/>
    <x v="2"/>
    <x v="9"/>
    <n v="14"/>
    <n v="1291.4100000000001"/>
    <n v="179.142857142857"/>
  </r>
  <r>
    <x v="6"/>
    <x v="2"/>
    <x v="12"/>
    <n v="1"/>
    <n v="118.43"/>
    <n v="16.428571428571399"/>
  </r>
  <r>
    <x v="6"/>
    <x v="2"/>
    <x v="13"/>
    <n v="2"/>
    <n v="168.9"/>
    <n v="23.428571428571399"/>
  </r>
  <r>
    <x v="6"/>
    <x v="3"/>
    <x v="0"/>
    <n v="31639"/>
    <n v="334044.84999999998"/>
    <n v="1616167.84"/>
  </r>
  <r>
    <x v="6"/>
    <x v="3"/>
    <x v="1"/>
    <n v="4937"/>
    <n v="37978.68"/>
    <n v="183836.88"/>
  </r>
  <r>
    <x v="6"/>
    <x v="3"/>
    <x v="2"/>
    <n v="13059"/>
    <n v="94054.59"/>
    <n v="455291.56"/>
  </r>
  <r>
    <x v="6"/>
    <x v="3"/>
    <x v="3"/>
    <n v="18962"/>
    <n v="239587.75"/>
    <n v="1157974.71"/>
  </r>
  <r>
    <x v="6"/>
    <x v="3"/>
    <x v="4"/>
    <n v="16381"/>
    <n v="162147.26999999999"/>
    <n v="784342.09719999996"/>
  </r>
  <r>
    <x v="6"/>
    <x v="3"/>
    <x v="5"/>
    <n v="43724"/>
    <n v="417924.71"/>
    <n v="2021490.8851999999"/>
  </r>
  <r>
    <x v="6"/>
    <x v="3"/>
    <x v="6"/>
    <n v="132590"/>
    <n v="1252473.28"/>
    <n v="6056040.9016000004"/>
  </r>
  <r>
    <x v="6"/>
    <x v="3"/>
    <x v="7"/>
    <n v="13184"/>
    <n v="110294.63"/>
    <n v="533477.43999999994"/>
  </r>
  <r>
    <x v="6"/>
    <x v="3"/>
    <x v="8"/>
    <n v="39036"/>
    <n v="322092.53000000003"/>
    <n v="1553906.64"/>
  </r>
  <r>
    <x v="6"/>
    <x v="3"/>
    <x v="9"/>
    <n v="67950"/>
    <n v="744434.13"/>
    <n v="3601840.5"/>
  </r>
  <r>
    <x v="6"/>
    <x v="3"/>
    <x v="10"/>
    <n v="270"/>
    <n v="1107.45"/>
    <n v="5369.84"/>
  </r>
  <r>
    <x v="6"/>
    <x v="3"/>
    <x v="11"/>
    <n v="1063"/>
    <n v="10071.01"/>
    <n v="48838.8"/>
  </r>
  <r>
    <x v="6"/>
    <x v="3"/>
    <x v="12"/>
    <n v="23754"/>
    <n v="310676.86"/>
    <n v="1502572.1740000001"/>
  </r>
  <r>
    <x v="6"/>
    <x v="3"/>
    <x v="13"/>
    <n v="39"/>
    <n v="204.59"/>
    <n v="859.04"/>
  </r>
  <r>
    <x v="6"/>
    <x v="4"/>
    <x v="0"/>
    <n v="116"/>
    <n v="4091.87"/>
    <n v="4496"/>
  </r>
  <r>
    <x v="6"/>
    <x v="4"/>
    <x v="1"/>
    <n v="68"/>
    <n v="1722.35"/>
    <n v="1873"/>
  </r>
  <r>
    <x v="6"/>
    <x v="4"/>
    <x v="2"/>
    <n v="126"/>
    <n v="2046.18"/>
    <n v="2342"/>
  </r>
  <r>
    <x v="6"/>
    <x v="4"/>
    <x v="3"/>
    <n v="95"/>
    <n v="3090.69"/>
    <n v="2273"/>
  </r>
  <r>
    <x v="6"/>
    <x v="4"/>
    <x v="4"/>
    <n v="10"/>
    <n v="352.87"/>
    <n v="202"/>
  </r>
  <r>
    <x v="6"/>
    <x v="4"/>
    <x v="5"/>
    <n v="320"/>
    <n v="8812.25"/>
    <n v="9300"/>
  </r>
  <r>
    <x v="6"/>
    <x v="4"/>
    <x v="6"/>
    <n v="315"/>
    <n v="7866.21"/>
    <n v="7921.5"/>
  </r>
  <r>
    <x v="6"/>
    <x v="4"/>
    <x v="7"/>
    <n v="184"/>
    <n v="5125.67"/>
    <n v="4453.5"/>
  </r>
  <r>
    <x v="6"/>
    <x v="4"/>
    <x v="8"/>
    <n v="187"/>
    <n v="13260.68"/>
    <n v="5401"/>
  </r>
  <r>
    <x v="6"/>
    <x v="4"/>
    <x v="9"/>
    <n v="350"/>
    <n v="7532.2"/>
    <n v="8589"/>
  </r>
  <r>
    <x v="6"/>
    <x v="4"/>
    <x v="10"/>
    <n v="14"/>
    <n v="1176"/>
    <n v="42"/>
  </r>
  <r>
    <x v="6"/>
    <x v="4"/>
    <x v="11"/>
    <n v="81"/>
    <n v="2475.85"/>
    <n v="2708"/>
  </r>
  <r>
    <x v="6"/>
    <x v="4"/>
    <x v="12"/>
    <n v="467"/>
    <n v="13707.77"/>
    <n v="12011.5"/>
  </r>
  <r>
    <x v="6"/>
    <x v="4"/>
    <x v="13"/>
    <n v="17"/>
    <n v="603.4"/>
    <n v="705"/>
  </r>
  <r>
    <x v="7"/>
    <x v="0"/>
    <x v="0"/>
    <n v="372"/>
    <n v="13892.72"/>
    <n v="4912.75"/>
  </r>
  <r>
    <x v="7"/>
    <x v="0"/>
    <x v="1"/>
    <n v="2395"/>
    <n v="96936.12"/>
    <n v="35481.35"/>
  </r>
  <r>
    <x v="7"/>
    <x v="0"/>
    <x v="2"/>
    <n v="3421"/>
    <n v="173821.92"/>
    <n v="67835"/>
  </r>
  <r>
    <x v="7"/>
    <x v="0"/>
    <x v="3"/>
    <n v="3671"/>
    <n v="220912.34"/>
    <n v="81783.350000000006"/>
  </r>
  <r>
    <x v="7"/>
    <x v="0"/>
    <x v="4"/>
    <n v="3107"/>
    <n v="207139.91"/>
    <n v="76673.210000000006"/>
  </r>
  <r>
    <x v="7"/>
    <x v="0"/>
    <x v="5"/>
    <n v="1118"/>
    <n v="47168.959999999999"/>
    <n v="17217.25"/>
  </r>
  <r>
    <x v="7"/>
    <x v="0"/>
    <x v="6"/>
    <n v="28223"/>
    <n v="1762855.06"/>
    <n v="674003.89285714296"/>
  </r>
  <r>
    <x v="7"/>
    <x v="0"/>
    <x v="7"/>
    <n v="912"/>
    <n v="32762.27"/>
    <n v="12143.35"/>
  </r>
  <r>
    <x v="7"/>
    <x v="0"/>
    <x v="8"/>
    <n v="14573"/>
    <n v="954725.14"/>
    <n v="363704.27857142902"/>
  </r>
  <r>
    <x v="7"/>
    <x v="0"/>
    <x v="9"/>
    <n v="15608"/>
    <n v="760686.8"/>
    <n v="281907.55952380999"/>
  </r>
  <r>
    <x v="7"/>
    <x v="0"/>
    <x v="10"/>
    <n v="171"/>
    <n v="4891.32"/>
    <n v="1703.7"/>
  </r>
  <r>
    <x v="7"/>
    <x v="0"/>
    <x v="11"/>
    <n v="200"/>
    <n v="11456.36"/>
    <n v="4150.75"/>
  </r>
  <r>
    <x v="7"/>
    <x v="0"/>
    <x v="12"/>
    <n v="2586"/>
    <n v="161693.31"/>
    <n v="60094.5"/>
  </r>
  <r>
    <x v="7"/>
    <x v="0"/>
    <x v="13"/>
    <n v="2"/>
    <n v="168.58"/>
    <n v="69"/>
  </r>
  <r>
    <x v="7"/>
    <x v="1"/>
    <x v="0"/>
    <n v="1156"/>
    <n v="52558.44"/>
    <n v="17175"/>
  </r>
  <r>
    <x v="7"/>
    <x v="1"/>
    <x v="1"/>
    <n v="153"/>
    <n v="11069.4"/>
    <n v="3918"/>
  </r>
  <r>
    <x v="7"/>
    <x v="1"/>
    <x v="2"/>
    <n v="26"/>
    <n v="1696.85"/>
    <n v="613.5"/>
  </r>
  <r>
    <x v="7"/>
    <x v="1"/>
    <x v="3"/>
    <n v="582"/>
    <n v="41527.75"/>
    <n v="14082.75"/>
  </r>
  <r>
    <x v="7"/>
    <x v="1"/>
    <x v="4"/>
    <n v="25"/>
    <n v="1249.49"/>
    <n v="366.25"/>
  </r>
  <r>
    <x v="7"/>
    <x v="1"/>
    <x v="5"/>
    <n v="7648"/>
    <n v="434790.81"/>
    <n v="149304.70000000001"/>
  </r>
  <r>
    <x v="7"/>
    <x v="1"/>
    <x v="6"/>
    <n v="257"/>
    <n v="15973.04"/>
    <n v="5047.01"/>
  </r>
  <r>
    <x v="7"/>
    <x v="1"/>
    <x v="7"/>
    <n v="3507"/>
    <n v="155722.07"/>
    <n v="53325.25"/>
  </r>
  <r>
    <x v="7"/>
    <x v="1"/>
    <x v="8"/>
    <n v="863"/>
    <n v="72375.740000000005"/>
    <n v="25226.75"/>
  </r>
  <r>
    <x v="7"/>
    <x v="1"/>
    <x v="9"/>
    <n v="1246"/>
    <n v="101702.11"/>
    <n v="34175.75"/>
  </r>
  <r>
    <x v="7"/>
    <x v="1"/>
    <x v="11"/>
    <n v="159"/>
    <n v="7678.1"/>
    <n v="2629.25"/>
  </r>
  <r>
    <x v="7"/>
    <x v="1"/>
    <x v="12"/>
    <n v="3893"/>
    <n v="345550.27"/>
    <n v="122780.12"/>
  </r>
  <r>
    <x v="7"/>
    <x v="1"/>
    <x v="13"/>
    <n v="54"/>
    <n v="2260.4299999999998"/>
    <n v="738.25"/>
  </r>
  <r>
    <x v="7"/>
    <x v="3"/>
    <x v="0"/>
    <n v="31842"/>
    <n v="318781.96999999997"/>
    <n v="1537944.76"/>
  </r>
  <r>
    <x v="7"/>
    <x v="3"/>
    <x v="1"/>
    <n v="5368"/>
    <n v="40791.54"/>
    <n v="197134.12"/>
  </r>
  <r>
    <x v="7"/>
    <x v="3"/>
    <x v="2"/>
    <n v="12699"/>
    <n v="90131.13"/>
    <n v="435068.48"/>
  </r>
  <r>
    <x v="7"/>
    <x v="3"/>
    <x v="3"/>
    <n v="19115"/>
    <n v="250283.97"/>
    <n v="1205269.8"/>
  </r>
  <r>
    <x v="7"/>
    <x v="3"/>
    <x v="4"/>
    <n v="15848"/>
    <n v="159356.88"/>
    <n v="768261.92"/>
  </r>
  <r>
    <x v="7"/>
    <x v="3"/>
    <x v="5"/>
    <n v="43082"/>
    <n v="415033.3"/>
    <n v="2003196"/>
  </r>
  <r>
    <x v="7"/>
    <x v="3"/>
    <x v="6"/>
    <n v="129143"/>
    <n v="1300171.94"/>
    <n v="6264019.2000000002"/>
  </r>
  <r>
    <x v="7"/>
    <x v="3"/>
    <x v="7"/>
    <n v="13020"/>
    <n v="110215.86"/>
    <n v="530089.52"/>
  </r>
  <r>
    <x v="7"/>
    <x v="3"/>
    <x v="8"/>
    <n v="37222"/>
    <n v="304456.31"/>
    <n v="1462503.76"/>
  </r>
  <r>
    <x v="7"/>
    <x v="3"/>
    <x v="9"/>
    <n v="69798"/>
    <n v="754331.77"/>
    <n v="3641762.84"/>
  </r>
  <r>
    <x v="7"/>
    <x v="3"/>
    <x v="10"/>
    <n v="253"/>
    <n v="1744.54"/>
    <n v="8472.7999999999993"/>
  </r>
  <r>
    <x v="7"/>
    <x v="3"/>
    <x v="11"/>
    <n v="1104"/>
    <n v="10957.74"/>
    <n v="53333.8"/>
  </r>
  <r>
    <x v="7"/>
    <x v="3"/>
    <x v="12"/>
    <n v="23682"/>
    <n v="308408.03999999998"/>
    <n v="1486343.64"/>
  </r>
  <r>
    <x v="7"/>
    <x v="3"/>
    <x v="13"/>
    <n v="28"/>
    <n v="126.18"/>
    <n v="555.04"/>
  </r>
  <r>
    <x v="7"/>
    <x v="4"/>
    <x v="0"/>
    <n v="142"/>
    <n v="9018.23"/>
    <n v="5091"/>
  </r>
  <r>
    <x v="7"/>
    <x v="4"/>
    <x v="1"/>
    <n v="56"/>
    <n v="3646.23"/>
    <n v="1644"/>
  </r>
  <r>
    <x v="7"/>
    <x v="4"/>
    <x v="2"/>
    <n v="105"/>
    <n v="3680.17"/>
    <n v="2181.5"/>
  </r>
  <r>
    <x v="7"/>
    <x v="4"/>
    <x v="3"/>
    <n v="208"/>
    <n v="11349.21"/>
    <n v="6082.5"/>
  </r>
  <r>
    <x v="7"/>
    <x v="4"/>
    <x v="4"/>
    <n v="22"/>
    <n v="1214.1099999999999"/>
    <n v="623"/>
  </r>
  <r>
    <x v="7"/>
    <x v="4"/>
    <x v="5"/>
    <n v="239"/>
    <n v="13743.75"/>
    <n v="7233"/>
  </r>
  <r>
    <x v="7"/>
    <x v="4"/>
    <x v="6"/>
    <n v="361"/>
    <n v="18832.52"/>
    <n v="8831"/>
  </r>
  <r>
    <x v="7"/>
    <x v="4"/>
    <x v="7"/>
    <n v="206"/>
    <n v="10634.79"/>
    <n v="4489"/>
  </r>
  <r>
    <x v="7"/>
    <x v="4"/>
    <x v="8"/>
    <n v="196"/>
    <n v="18080.21"/>
    <n v="5447"/>
  </r>
  <r>
    <x v="7"/>
    <x v="4"/>
    <x v="9"/>
    <n v="676"/>
    <n v="24635.52"/>
    <n v="14203.5"/>
  </r>
  <r>
    <x v="7"/>
    <x v="4"/>
    <x v="10"/>
    <n v="14"/>
    <n v="1176"/>
    <n v="42"/>
  </r>
  <r>
    <x v="7"/>
    <x v="4"/>
    <x v="11"/>
    <n v="49"/>
    <n v="3259.79"/>
    <n v="1423"/>
  </r>
  <r>
    <x v="7"/>
    <x v="4"/>
    <x v="12"/>
    <n v="624"/>
    <n v="31594.15"/>
    <n v="16043.5"/>
  </r>
  <r>
    <x v="7"/>
    <x v="4"/>
    <x v="13"/>
    <n v="7"/>
    <n v="673.46"/>
    <n v="354"/>
  </r>
  <r>
    <x v="8"/>
    <x v="0"/>
    <x v="0"/>
    <n v="2797"/>
    <n v="191728.07"/>
    <n v="53060.1"/>
  </r>
  <r>
    <x v="8"/>
    <x v="0"/>
    <x v="1"/>
    <n v="2968"/>
    <n v="183142.59"/>
    <n v="49919.14"/>
  </r>
  <r>
    <x v="8"/>
    <x v="0"/>
    <x v="2"/>
    <n v="3319"/>
    <n v="228925.32"/>
    <n v="86981.216666666704"/>
  </r>
  <r>
    <x v="8"/>
    <x v="0"/>
    <x v="3"/>
    <n v="4554"/>
    <n v="226812.64"/>
    <n v="107709.68"/>
  </r>
  <r>
    <x v="8"/>
    <x v="0"/>
    <x v="4"/>
    <n v="2508"/>
    <n v="221099.58"/>
    <n v="88852.116666666698"/>
  </r>
  <r>
    <x v="8"/>
    <x v="0"/>
    <x v="5"/>
    <n v="2177"/>
    <n v="156871.70000000001"/>
    <n v="45954.857142857101"/>
  </r>
  <r>
    <x v="8"/>
    <x v="0"/>
    <x v="6"/>
    <n v="27919"/>
    <n v="2825524.95"/>
    <n v="783766.34523809503"/>
  </r>
  <r>
    <x v="8"/>
    <x v="0"/>
    <x v="7"/>
    <n v="1118"/>
    <n v="38635.769999999997"/>
    <n v="17671.969047619001"/>
  </r>
  <r>
    <x v="8"/>
    <x v="0"/>
    <x v="8"/>
    <n v="11125"/>
    <n v="845497.17"/>
    <n v="419319.10952380998"/>
  </r>
  <r>
    <x v="8"/>
    <x v="0"/>
    <x v="9"/>
    <n v="16793"/>
    <n v="844636.12"/>
    <n v="357204.07523809501"/>
  </r>
  <r>
    <x v="8"/>
    <x v="0"/>
    <x v="10"/>
    <n v="173"/>
    <n v="5172.37"/>
    <n v="2434.5"/>
  </r>
  <r>
    <x v="8"/>
    <x v="0"/>
    <x v="11"/>
    <n v="188"/>
    <n v="8667.39"/>
    <n v="4071.25"/>
  </r>
  <r>
    <x v="8"/>
    <x v="0"/>
    <x v="12"/>
    <n v="5267"/>
    <n v="363201.43"/>
    <n v="128493.571428571"/>
  </r>
  <r>
    <x v="8"/>
    <x v="0"/>
    <x v="13"/>
    <n v="2"/>
    <n v="479.4"/>
    <n v="60.952380952380999"/>
  </r>
  <r>
    <x v="8"/>
    <x v="1"/>
    <x v="0"/>
    <n v="398"/>
    <n v="22770.66"/>
    <n v="7268"/>
  </r>
  <r>
    <x v="8"/>
    <x v="1"/>
    <x v="1"/>
    <n v="1"/>
    <n v="304.76"/>
    <n v="112"/>
  </r>
  <r>
    <x v="8"/>
    <x v="1"/>
    <x v="2"/>
    <n v="19"/>
    <n v="1777.77"/>
    <n v="651"/>
  </r>
  <r>
    <x v="8"/>
    <x v="1"/>
    <x v="3"/>
    <n v="360"/>
    <n v="28066.79"/>
    <n v="9377"/>
  </r>
  <r>
    <x v="8"/>
    <x v="1"/>
    <x v="4"/>
    <n v="18"/>
    <n v="1791.35"/>
    <n v="545.25"/>
  </r>
  <r>
    <x v="8"/>
    <x v="1"/>
    <x v="5"/>
    <n v="5394"/>
    <n v="461790.88"/>
    <n v="158423"/>
  </r>
  <r>
    <x v="8"/>
    <x v="1"/>
    <x v="6"/>
    <n v="123"/>
    <n v="11216.45"/>
    <n v="3550.5"/>
  </r>
  <r>
    <x v="8"/>
    <x v="1"/>
    <x v="7"/>
    <n v="3786"/>
    <n v="232821.41"/>
    <n v="77257.25"/>
  </r>
  <r>
    <x v="8"/>
    <x v="1"/>
    <x v="8"/>
    <n v="472"/>
    <n v="61330.29"/>
    <n v="21574.5"/>
  </r>
  <r>
    <x v="8"/>
    <x v="1"/>
    <x v="9"/>
    <n v="917"/>
    <n v="91539.99"/>
    <n v="30919.7925"/>
  </r>
  <r>
    <x v="8"/>
    <x v="1"/>
    <x v="10"/>
    <n v="7"/>
    <n v="1235.48"/>
    <n v="453"/>
  </r>
  <r>
    <x v="8"/>
    <x v="1"/>
    <x v="11"/>
    <n v="82"/>
    <n v="6512.74"/>
    <n v="2169.25"/>
  </r>
  <r>
    <x v="8"/>
    <x v="1"/>
    <x v="12"/>
    <n v="3929"/>
    <n v="400394.16"/>
    <n v="142351.25"/>
  </r>
  <r>
    <x v="8"/>
    <x v="1"/>
    <x v="13"/>
    <n v="45"/>
    <n v="2659.52"/>
    <n v="832"/>
  </r>
  <r>
    <x v="8"/>
    <x v="2"/>
    <x v="6"/>
    <n v="1"/>
    <n v="28.84"/>
    <n v="4"/>
  </r>
  <r>
    <x v="8"/>
    <x v="3"/>
    <x v="0"/>
    <n v="30472"/>
    <n v="304261.43"/>
    <n v="1467732.64"/>
  </r>
  <r>
    <x v="8"/>
    <x v="3"/>
    <x v="1"/>
    <n v="5640"/>
    <n v="44409.98"/>
    <n v="214571.56"/>
  </r>
  <r>
    <x v="8"/>
    <x v="3"/>
    <x v="2"/>
    <n v="8699"/>
    <n v="89963.59"/>
    <n v="434404"/>
  </r>
  <r>
    <x v="8"/>
    <x v="3"/>
    <x v="3"/>
    <n v="20143"/>
    <n v="259772.37"/>
    <n v="1250590.6399999999"/>
  </r>
  <r>
    <x v="8"/>
    <x v="3"/>
    <x v="4"/>
    <n v="10808"/>
    <n v="161315.37"/>
    <n v="777584.36"/>
  </r>
  <r>
    <x v="8"/>
    <x v="3"/>
    <x v="5"/>
    <n v="29788"/>
    <n v="414358.74"/>
    <n v="1999245.88"/>
  </r>
  <r>
    <x v="8"/>
    <x v="3"/>
    <x v="6"/>
    <n v="103829"/>
    <n v="1329609.3"/>
    <n v="6406420.4800000004"/>
  </r>
  <r>
    <x v="8"/>
    <x v="3"/>
    <x v="7"/>
    <n v="11870"/>
    <n v="114212.77"/>
    <n v="549513.80000000005"/>
  </r>
  <r>
    <x v="8"/>
    <x v="3"/>
    <x v="8"/>
    <n v="26050"/>
    <n v="307638.18"/>
    <n v="1477500.912"/>
  </r>
  <r>
    <x v="8"/>
    <x v="3"/>
    <x v="9"/>
    <n v="65834"/>
    <n v="770978.53"/>
    <n v="3720944.5260000001"/>
  </r>
  <r>
    <x v="8"/>
    <x v="3"/>
    <x v="10"/>
    <n v="153"/>
    <n v="1590.67"/>
    <n v="7742.72"/>
  </r>
  <r>
    <x v="8"/>
    <x v="3"/>
    <x v="11"/>
    <n v="1131"/>
    <n v="11417.47"/>
    <n v="55600.4"/>
  </r>
  <r>
    <x v="8"/>
    <x v="3"/>
    <x v="12"/>
    <n v="23819"/>
    <n v="332397.24"/>
    <n v="1601866.32"/>
  </r>
  <r>
    <x v="8"/>
    <x v="3"/>
    <x v="13"/>
    <n v="17"/>
    <n v="106.87"/>
    <n v="515.20000000000005"/>
  </r>
  <r>
    <x v="8"/>
    <x v="4"/>
    <x v="0"/>
    <n v="141"/>
    <n v="12248.92"/>
    <n v="5197"/>
  </r>
  <r>
    <x v="8"/>
    <x v="4"/>
    <x v="1"/>
    <n v="53"/>
    <n v="4113.16"/>
    <n v="1666"/>
  </r>
  <r>
    <x v="8"/>
    <x v="4"/>
    <x v="2"/>
    <n v="146"/>
    <n v="7508.47"/>
    <n v="3109"/>
  </r>
  <r>
    <x v="8"/>
    <x v="4"/>
    <x v="3"/>
    <n v="191"/>
    <n v="13063.27"/>
    <n v="5326"/>
  </r>
  <r>
    <x v="8"/>
    <x v="4"/>
    <x v="4"/>
    <n v="53"/>
    <n v="3889.79"/>
    <n v="1219"/>
  </r>
  <r>
    <x v="8"/>
    <x v="4"/>
    <x v="5"/>
    <n v="200"/>
    <n v="15587.53"/>
    <n v="6663"/>
  </r>
  <r>
    <x v="8"/>
    <x v="4"/>
    <x v="6"/>
    <n v="611"/>
    <n v="40960.58"/>
    <n v="16421"/>
  </r>
  <r>
    <x v="8"/>
    <x v="4"/>
    <x v="7"/>
    <n v="265"/>
    <n v="14987.21"/>
    <n v="5914"/>
  </r>
  <r>
    <x v="8"/>
    <x v="4"/>
    <x v="8"/>
    <n v="201"/>
    <n v="19818.580000000002"/>
    <n v="5841"/>
  </r>
  <r>
    <x v="8"/>
    <x v="4"/>
    <x v="9"/>
    <n v="873"/>
    <n v="46230.8"/>
    <n v="19735"/>
  </r>
  <r>
    <x v="8"/>
    <x v="4"/>
    <x v="10"/>
    <n v="16"/>
    <n v="1344"/>
    <n v="48"/>
  </r>
  <r>
    <x v="8"/>
    <x v="4"/>
    <x v="11"/>
    <n v="40"/>
    <n v="2829.71"/>
    <n v="1169"/>
  </r>
  <r>
    <x v="8"/>
    <x v="4"/>
    <x v="12"/>
    <n v="640"/>
    <n v="43689.42"/>
    <n v="17546"/>
  </r>
  <r>
    <x v="8"/>
    <x v="4"/>
    <x v="13"/>
    <n v="4"/>
    <n v="667.9"/>
    <n v="284"/>
  </r>
  <r>
    <x v="9"/>
    <x v="0"/>
    <x v="0"/>
    <n v="4837"/>
    <n v="368528.53"/>
    <n v="126564.797619048"/>
  </r>
  <r>
    <x v="9"/>
    <x v="0"/>
    <x v="1"/>
    <n v="2152"/>
    <n v="103782.78"/>
    <n v="36735.25"/>
  </r>
  <r>
    <x v="9"/>
    <x v="0"/>
    <x v="2"/>
    <n v="4163"/>
    <n v="334486.12"/>
    <n v="106392.906190476"/>
  </r>
  <r>
    <x v="9"/>
    <x v="0"/>
    <x v="3"/>
    <n v="4900"/>
    <n v="171607.26"/>
    <n v="116361.16666666701"/>
  </r>
  <r>
    <x v="9"/>
    <x v="0"/>
    <x v="4"/>
    <n v="4669"/>
    <n v="394403.41"/>
    <n v="130292.080952381"/>
  </r>
  <r>
    <x v="9"/>
    <x v="0"/>
    <x v="5"/>
    <n v="3164"/>
    <n v="320292.95"/>
    <n v="88180.730952380996"/>
  </r>
  <r>
    <x v="9"/>
    <x v="0"/>
    <x v="6"/>
    <n v="32244"/>
    <n v="3248211.31"/>
    <n v="970468.98952380999"/>
  </r>
  <r>
    <x v="9"/>
    <x v="0"/>
    <x v="7"/>
    <n v="1078"/>
    <n v="47287.02"/>
    <n v="24772.242857142901"/>
  </r>
  <r>
    <x v="9"/>
    <x v="0"/>
    <x v="8"/>
    <n v="13324"/>
    <n v="666975.77"/>
    <n v="447583.88333333301"/>
  </r>
  <r>
    <x v="9"/>
    <x v="0"/>
    <x v="9"/>
    <n v="16769"/>
    <n v="863286.1"/>
    <n v="382929.51666666701"/>
  </r>
  <r>
    <x v="9"/>
    <x v="0"/>
    <x v="10"/>
    <n v="184"/>
    <n v="6097.89"/>
    <n v="3557.15"/>
  </r>
  <r>
    <x v="9"/>
    <x v="0"/>
    <x v="11"/>
    <n v="274"/>
    <n v="12796.94"/>
    <n v="5354.9761904761899"/>
  </r>
  <r>
    <x v="9"/>
    <x v="0"/>
    <x v="12"/>
    <n v="6507"/>
    <n v="535585.25"/>
    <n v="183014.26190476201"/>
  </r>
  <r>
    <x v="9"/>
    <x v="0"/>
    <x v="13"/>
    <n v="23"/>
    <n v="3403.3"/>
    <n v="838.29761904761904"/>
  </r>
  <r>
    <x v="9"/>
    <x v="1"/>
    <x v="0"/>
    <n v="445"/>
    <n v="33424.230000000003"/>
    <n v="11191.75"/>
  </r>
  <r>
    <x v="9"/>
    <x v="1"/>
    <x v="2"/>
    <n v="3"/>
    <n v="228.57"/>
    <n v="84"/>
  </r>
  <r>
    <x v="9"/>
    <x v="1"/>
    <x v="3"/>
    <n v="269"/>
    <n v="19367.98"/>
    <n v="6408.75"/>
  </r>
  <r>
    <x v="9"/>
    <x v="1"/>
    <x v="4"/>
    <n v="16"/>
    <n v="1724"/>
    <n v="530.25"/>
  </r>
  <r>
    <x v="9"/>
    <x v="1"/>
    <x v="5"/>
    <n v="5522"/>
    <n v="450443.63"/>
    <n v="154353"/>
  </r>
  <r>
    <x v="9"/>
    <x v="1"/>
    <x v="6"/>
    <n v="100"/>
    <n v="7018.91"/>
    <n v="2206"/>
  </r>
  <r>
    <x v="9"/>
    <x v="1"/>
    <x v="7"/>
    <n v="2705"/>
    <n v="197605.37"/>
    <n v="67663.75"/>
  </r>
  <r>
    <x v="9"/>
    <x v="1"/>
    <x v="8"/>
    <n v="653"/>
    <n v="68810.179999999993"/>
    <n v="23847.25"/>
  </r>
  <r>
    <x v="9"/>
    <x v="1"/>
    <x v="9"/>
    <n v="719"/>
    <n v="74096.62"/>
    <n v="25020.25"/>
  </r>
  <r>
    <x v="9"/>
    <x v="1"/>
    <x v="10"/>
    <n v="6"/>
    <n v="505.81"/>
    <n v="189"/>
  </r>
  <r>
    <x v="9"/>
    <x v="1"/>
    <x v="11"/>
    <n v="92"/>
    <n v="4162.6400000000003"/>
    <n v="1395"/>
  </r>
  <r>
    <x v="9"/>
    <x v="1"/>
    <x v="12"/>
    <n v="2727"/>
    <n v="221150.94"/>
    <n v="77954.5"/>
  </r>
  <r>
    <x v="9"/>
    <x v="1"/>
    <x v="13"/>
    <n v="65"/>
    <n v="2901.72"/>
    <n v="949.5"/>
  </r>
  <r>
    <x v="9"/>
    <x v="3"/>
    <x v="0"/>
    <n v="30161"/>
    <n v="305036.38"/>
    <n v="1471674.24"/>
  </r>
  <r>
    <x v="9"/>
    <x v="3"/>
    <x v="1"/>
    <n v="5368"/>
    <n v="41738.800000000003"/>
    <n v="201676.36"/>
  </r>
  <r>
    <x v="9"/>
    <x v="3"/>
    <x v="2"/>
    <n v="8817"/>
    <n v="80359.289999999994"/>
    <n v="388453.76"/>
  </r>
  <r>
    <x v="9"/>
    <x v="3"/>
    <x v="3"/>
    <n v="19931"/>
    <n v="251943.01"/>
    <n v="1212739.8063999999"/>
  </r>
  <r>
    <x v="9"/>
    <x v="3"/>
    <x v="4"/>
    <n v="11506"/>
    <n v="147969.88"/>
    <n v="713383.36"/>
  </r>
  <r>
    <x v="9"/>
    <x v="3"/>
    <x v="5"/>
    <n v="28675"/>
    <n v="382185.98"/>
    <n v="1843013.72"/>
  </r>
  <r>
    <x v="9"/>
    <x v="3"/>
    <x v="6"/>
    <n v="99260"/>
    <n v="1258759.24"/>
    <n v="6065258.8799999999"/>
  </r>
  <r>
    <x v="9"/>
    <x v="3"/>
    <x v="7"/>
    <n v="8798"/>
    <n v="106339.5"/>
    <n v="511570.04"/>
  </r>
  <r>
    <x v="9"/>
    <x v="3"/>
    <x v="8"/>
    <n v="27352"/>
    <n v="290027.48"/>
    <n v="1394720.36"/>
  </r>
  <r>
    <x v="9"/>
    <x v="3"/>
    <x v="9"/>
    <n v="62824"/>
    <n v="705782.63"/>
    <n v="3405936.92"/>
  </r>
  <r>
    <x v="9"/>
    <x v="3"/>
    <x v="10"/>
    <n v="132"/>
    <n v="1084.6500000000001"/>
    <n v="5268.84"/>
  </r>
  <r>
    <x v="9"/>
    <x v="3"/>
    <x v="11"/>
    <n v="1163"/>
    <n v="11195.44"/>
    <n v="54515.92"/>
  </r>
  <r>
    <x v="9"/>
    <x v="3"/>
    <x v="12"/>
    <n v="23830"/>
    <n v="310481.96999999997"/>
    <n v="1496491.04"/>
  </r>
  <r>
    <x v="9"/>
    <x v="3"/>
    <x v="13"/>
    <n v="6"/>
    <n v="25.39"/>
    <n v="122.4"/>
  </r>
  <r>
    <x v="9"/>
    <x v="4"/>
    <x v="0"/>
    <n v="169"/>
    <n v="14127.79"/>
    <n v="3936"/>
  </r>
  <r>
    <x v="9"/>
    <x v="4"/>
    <x v="1"/>
    <n v="49"/>
    <n v="3514.46"/>
    <n v="1302"/>
  </r>
  <r>
    <x v="9"/>
    <x v="4"/>
    <x v="2"/>
    <n v="103"/>
    <n v="7156.47"/>
    <n v="2184"/>
  </r>
  <r>
    <x v="9"/>
    <x v="4"/>
    <x v="3"/>
    <n v="182"/>
    <n v="13718.79"/>
    <n v="3838"/>
  </r>
  <r>
    <x v="9"/>
    <x v="4"/>
    <x v="4"/>
    <n v="67"/>
    <n v="5200.66"/>
    <n v="1254"/>
  </r>
  <r>
    <x v="9"/>
    <x v="4"/>
    <x v="5"/>
    <n v="273"/>
    <n v="22816.29"/>
    <n v="7591"/>
  </r>
  <r>
    <x v="9"/>
    <x v="4"/>
    <x v="6"/>
    <n v="636"/>
    <n v="45846.43"/>
    <n v="13211.5"/>
  </r>
  <r>
    <x v="9"/>
    <x v="4"/>
    <x v="7"/>
    <n v="227"/>
    <n v="16192.78"/>
    <n v="4325"/>
  </r>
  <r>
    <x v="9"/>
    <x v="4"/>
    <x v="8"/>
    <n v="194"/>
    <n v="19668.900000000001"/>
    <n v="4194"/>
  </r>
  <r>
    <x v="9"/>
    <x v="4"/>
    <x v="9"/>
    <n v="902"/>
    <n v="58936.49"/>
    <n v="17229"/>
  </r>
  <r>
    <x v="9"/>
    <x v="4"/>
    <x v="10"/>
    <n v="11"/>
    <n v="924"/>
    <n v="33"/>
  </r>
  <r>
    <x v="9"/>
    <x v="4"/>
    <x v="11"/>
    <n v="102"/>
    <n v="7800.08"/>
    <n v="1190"/>
  </r>
  <r>
    <x v="9"/>
    <x v="4"/>
    <x v="12"/>
    <n v="597"/>
    <n v="42103.31"/>
    <n v="10151"/>
  </r>
  <r>
    <x v="9"/>
    <x v="4"/>
    <x v="13"/>
    <n v="1"/>
    <n v="239.22"/>
    <n v="84"/>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0">
  <r>
    <x v="0"/>
    <x v="0"/>
    <n v="57788726"/>
    <n v="624835"/>
    <n v="57843"/>
    <n v="10.802257835866101"/>
    <n v="999.061701502343"/>
    <n v="92.486378003793007"/>
  </r>
  <r>
    <x v="0"/>
    <x v="1"/>
    <n v="55247584"/>
    <n v="633960"/>
    <n v="55553"/>
    <n v="11.4118049430274"/>
    <n v="994.50225910391896"/>
    <n v="87.146797905230599"/>
  </r>
  <r>
    <x v="0"/>
    <x v="2"/>
    <n v="50569972.130000003"/>
    <n v="637217"/>
    <n v="43943"/>
    <n v="14.5009899187584"/>
    <n v="1150.8083683408099"/>
    <n v="79.360676394383702"/>
  </r>
  <r>
    <x v="0"/>
    <x v="3"/>
    <n v="47537482"/>
    <n v="634006"/>
    <n v="33944"/>
    <n v="18.677999057270799"/>
    <n v="1400.4678882865901"/>
    <n v="74.979545934896507"/>
  </r>
  <r>
    <x v="0"/>
    <x v="4"/>
    <n v="43019267"/>
    <n v="599543"/>
    <n v="33145"/>
    <n v="18.088489968320999"/>
    <n v="1297.91120832705"/>
    <n v="71.753430529586694"/>
  </r>
  <r>
    <x v="0"/>
    <x v="5"/>
    <n v="43841228"/>
    <n v="634468"/>
    <n v="33473"/>
    <n v="18.9546201416067"/>
    <n v="1309.7489917246701"/>
    <n v="69.099194916055694"/>
  </r>
  <r>
    <x v="0"/>
    <x v="6"/>
    <n v="40386556"/>
    <n v="588332"/>
    <n v="31639"/>
    <n v="18.5951515534625"/>
    <n v="1276.4801668826401"/>
    <n v="68.645859820645498"/>
  </r>
  <r>
    <x v="0"/>
    <x v="7"/>
    <n v="38428279"/>
    <n v="588796"/>
    <n v="31842"/>
    <n v="18.491175177438599"/>
    <n v="1206.84250361158"/>
    <n v="65.265862879503302"/>
  </r>
  <r>
    <x v="0"/>
    <x v="8"/>
    <n v="36685756"/>
    <n v="473108"/>
    <n v="30472"/>
    <n v="15.5259910737726"/>
    <n v="1203.9169073247599"/>
    <n v="77.542032685982903"/>
  </r>
  <r>
    <x v="0"/>
    <x v="9"/>
    <n v="36753300"/>
    <n v="475610"/>
    <n v="30161"/>
    <n v="15.769039488080599"/>
    <n v="1218.5703391797399"/>
    <n v="77.276129601984806"/>
  </r>
  <r>
    <x v="1"/>
    <x v="0"/>
    <n v="4998187"/>
    <n v="67100"/>
    <n v="5368"/>
    <n v="12.5"/>
    <n v="931.10786140089397"/>
    <n v="74.488628912071505"/>
  </r>
  <r>
    <x v="1"/>
    <x v="1"/>
    <n v="9706304"/>
    <n v="124422"/>
    <n v="8817"/>
    <n v="14.1116025859136"/>
    <n v="1100.8624248610599"/>
    <n v="78.011155583417704"/>
  </r>
  <r>
    <x v="1"/>
    <x v="2"/>
    <n v="30274845.16"/>
    <n v="342203"/>
    <n v="19931"/>
    <n v="17.169384376097501"/>
    <n v="1518.9827484822599"/>
    <n v="88.4704259167804"/>
  </r>
  <r>
    <x v="1"/>
    <x v="3"/>
    <n v="17834584"/>
    <n v="218196"/>
    <n v="11506"/>
    <n v="18.963671128107102"/>
    <n v="1550.0246827742001"/>
    <n v="81.736530458853494"/>
  </r>
  <r>
    <x v="1"/>
    <x v="4"/>
    <n v="46002578"/>
    <n v="287674"/>
    <n v="28675"/>
    <n v="10.0322231909329"/>
    <n v="1604.27473408893"/>
    <n v="159.91218532088399"/>
  </r>
  <r>
    <x v="1"/>
    <x v="5"/>
    <n v="151253512.5"/>
    <n v="1276296"/>
    <n v="99260"/>
    <n v="12.858110014104399"/>
    <n v="1523.81132883337"/>
    <n v="118.509744212941"/>
  </r>
  <r>
    <x v="1"/>
    <x v="6"/>
    <n v="12746051"/>
    <n v="127702"/>
    <n v="8798"/>
    <n v="14.514889747669899"/>
    <n v="1448.7441463969101"/>
    <n v="99.810895679002698"/>
  </r>
  <r>
    <x v="1"/>
    <x v="7"/>
    <n v="34837589"/>
    <n v="408788"/>
    <n v="27352"/>
    <n v="14.9454518865165"/>
    <n v="1273.67611143609"/>
    <n v="85.221652788242295"/>
  </r>
  <r>
    <x v="1"/>
    <x v="8"/>
    <n v="85003937"/>
    <n v="866091"/>
    <n v="62824"/>
    <n v="13.785989430790799"/>
    <n v="1353.04878708774"/>
    <n v="98.146657799238199"/>
  </r>
  <r>
    <x v="1"/>
    <x v="9"/>
    <n v="4998187"/>
    <n v="67100"/>
    <n v="5368"/>
    <n v="12.5"/>
    <n v="931.10786140089397"/>
    <n v="74.488628912071505"/>
  </r>
  <r>
    <x v="2"/>
    <x v="0"/>
    <n v="1362898"/>
    <n v="15151"/>
    <n v="1163"/>
    <n v="13.0275150472915"/>
    <n v="1171.8813413585599"/>
    <n v="89.954326447099206"/>
  </r>
  <r>
    <x v="2"/>
    <x v="1"/>
    <n v="37412276"/>
    <n v="447778"/>
    <n v="23830"/>
    <n v="18.790516156105699"/>
    <n v="1569.96542173731"/>
    <n v="83.550947121118099"/>
  </r>
  <r>
    <x v="2"/>
    <x v="2"/>
    <n v="3060"/>
    <n v="11"/>
    <n v="6"/>
    <n v="1.8333333333333299"/>
    <n v="510"/>
    <n v="278.18181818181802"/>
  </r>
  <r>
    <x v="2"/>
    <x v="3"/>
    <n v="11571477"/>
    <n v="162185"/>
    <n v="14872"/>
    <n v="10.9053926842388"/>
    <n v="778.071342119419"/>
    <n v="71.347393408761604"/>
  </r>
  <r>
    <x v="2"/>
    <x v="4"/>
    <n v="11738694"/>
    <n v="159324"/>
    <n v="13968"/>
    <n v="11.4063573883162"/>
    <n v="840.39905498281803"/>
    <n v="73.678127589063806"/>
  </r>
  <r>
    <x v="2"/>
    <x v="5"/>
    <n v="11822278"/>
    <n v="153719"/>
    <n v="13650"/>
    <n v="11.261465201465199"/>
    <n v="866.100952380953"/>
    <n v="76.908371769267305"/>
  </r>
  <r>
    <x v="2"/>
    <x v="6"/>
    <n v="11367673"/>
    <n v="151403"/>
    <n v="13059"/>
    <n v="11.5937667508998"/>
    <n v="870.48571866146006"/>
    <n v="75.0822176575101"/>
  </r>
  <r>
    <x v="2"/>
    <x v="7"/>
    <n v="10858720"/>
    <n v="151480"/>
    <n v="12699"/>
    <n v="11.928498306953299"/>
    <n v="855.08465233483003"/>
    <n v="71.684182730393502"/>
  </r>
  <r>
    <x v="2"/>
    <x v="8"/>
    <n v="10837060"/>
    <n v="131364"/>
    <n v="8699"/>
    <n v="15.101046097252601"/>
    <n v="1245.78227382458"/>
    <n v="82.496422155232807"/>
  </r>
  <r>
    <x v="2"/>
    <x v="9"/>
    <n v="9706304"/>
    <n v="124422"/>
    <n v="8817"/>
    <n v="14.1116025859136"/>
    <n v="1100.8624248610599"/>
    <n v="78.011155583417704"/>
  </r>
  <r>
    <x v="3"/>
    <x v="0"/>
    <n v="28975033.5"/>
    <n v="270380"/>
    <n v="18492"/>
    <n v="14.6214579277525"/>
    <n v="1566.8956035042199"/>
    <n v="107.16411531918"/>
  </r>
  <r>
    <x v="3"/>
    <x v="1"/>
    <n v="25464435"/>
    <n v="251991"/>
    <n v="16859"/>
    <n v="14.946971943768901"/>
    <n v="1510.43567234118"/>
    <n v="101.052954272176"/>
  </r>
  <r>
    <x v="3"/>
    <x v="2"/>
    <n v="25614300"/>
    <n v="260549"/>
    <n v="16522"/>
    <n v="15.7698220554412"/>
    <n v="1550.3147318726501"/>
    <n v="98.308955321263994"/>
  </r>
  <r>
    <x v="3"/>
    <x v="3"/>
    <n v="27533812.5"/>
    <n v="293872"/>
    <n v="17731"/>
    <n v="16.5739101009531"/>
    <n v="1552.8629236929701"/>
    <n v="93.693215073229197"/>
  </r>
  <r>
    <x v="3"/>
    <x v="4"/>
    <n v="29791398"/>
    <n v="318767"/>
    <n v="18867"/>
    <n v="16.895478878464999"/>
    <n v="1579.02146605184"/>
    <n v="93.458224973099504"/>
  </r>
  <r>
    <x v="3"/>
    <x v="5"/>
    <n v="29463618"/>
    <n v="325475"/>
    <n v="19028"/>
    <n v="17.1050557073786"/>
    <n v="1548.4348328778599"/>
    <n v="90.524980413242204"/>
  </r>
  <r>
    <x v="3"/>
    <x v="6"/>
    <n v="28865577.75"/>
    <n v="310798"/>
    <n v="18962"/>
    <n v="16.390570614914001"/>
    <n v="1522.28550522097"/>
    <n v="92.875686941357401"/>
  </r>
  <r>
    <x v="3"/>
    <x v="7"/>
    <n v="30026301"/>
    <n v="307812"/>
    <n v="19115"/>
    <n v="16.103165053622799"/>
    <n v="1570.8240125555801"/>
    <n v="97.547532259950898"/>
  </r>
  <r>
    <x v="3"/>
    <x v="8"/>
    <n v="31235336"/>
    <n v="298367"/>
    <n v="20143"/>
    <n v="14.812441046517399"/>
    <n v="1550.6794419897701"/>
    <n v="104.687636367293"/>
  </r>
  <r>
    <x v="3"/>
    <x v="9"/>
    <n v="30274845.16"/>
    <n v="342203"/>
    <n v="19931"/>
    <n v="17.169384376097501"/>
    <n v="1518.9827484822599"/>
    <n v="88.4704259167804"/>
  </r>
  <r>
    <x v="4"/>
    <x v="0"/>
    <n v="20515969"/>
    <n v="290944"/>
    <n v="14225"/>
    <n v="20.453005272407701"/>
    <n v="1442.24738137083"/>
    <n v="70.515181615706098"/>
  </r>
  <r>
    <x v="4"/>
    <x v="1"/>
    <n v="19074772"/>
    <n v="282199"/>
    <n v="14095"/>
    <n v="20.021213196168901"/>
    <n v="1353.3006030507299"/>
    <n v="67.593336617068104"/>
  </r>
  <r>
    <x v="4"/>
    <x v="2"/>
    <n v="19436152.5"/>
    <n v="284497"/>
    <n v="14519"/>
    <n v="19.594806804876399"/>
    <n v="1338.6701907844899"/>
    <n v="68.317600888585801"/>
  </r>
  <r>
    <x v="4"/>
    <x v="3"/>
    <n v="19378086"/>
    <n v="281323"/>
    <n v="14274"/>
    <n v="19.7087711923777"/>
    <n v="1357.5792349726801"/>
    <n v="68.881982632063497"/>
  </r>
  <r>
    <x v="4"/>
    <x v="4"/>
    <n v="19581544"/>
    <n v="281110"/>
    <n v="14375"/>
    <n v="19.555478260869599"/>
    <n v="1362.19436521739"/>
    <n v="69.657941730995006"/>
  </r>
  <r>
    <x v="4"/>
    <x v="5"/>
    <n v="20344264"/>
    <n v="291943"/>
    <n v="15745"/>
    <n v="18.541949825341401"/>
    <n v="1292.1094950777999"/>
    <n v="69.685740024593798"/>
  </r>
  <r>
    <x v="4"/>
    <x v="6"/>
    <n v="19553562.43"/>
    <n v="280817"/>
    <n v="16381"/>
    <n v="17.142848421952301"/>
    <n v="1193.67330626946"/>
    <n v="69.6309782883515"/>
  </r>
  <r>
    <x v="4"/>
    <x v="7"/>
    <n v="19154528"/>
    <n v="271504"/>
    <n v="15848"/>
    <n v="17.131751640585598"/>
    <n v="1208.6400807672901"/>
    <n v="70.549708291590605"/>
  </r>
  <r>
    <x v="4"/>
    <x v="8"/>
    <n v="19412609"/>
    <n v="249439"/>
    <n v="10808"/>
    <n v="23.0791080680977"/>
    <n v="1796.1333271650601"/>
    <n v="77.825075469353195"/>
  </r>
  <r>
    <x v="4"/>
    <x v="9"/>
    <n v="17834584"/>
    <n v="218196"/>
    <n v="11506"/>
    <n v="18.963671128107102"/>
    <n v="1550.0246827742001"/>
    <n v="81.736530458853494"/>
  </r>
  <r>
    <x v="5"/>
    <x v="0"/>
    <n v="55801265"/>
    <n v="487828"/>
    <n v="54968"/>
    <n v="8.8747634987629205"/>
    <n v="1015.15909256295"/>
    <n v="114.38717129808001"/>
  </r>
  <r>
    <x v="5"/>
    <x v="1"/>
    <n v="52727891"/>
    <n v="468997"/>
    <n v="53900"/>
    <n v="8.7012430426716101"/>
    <n v="978.25400742115005"/>
    <n v="112.426925971808"/>
  </r>
  <r>
    <x v="5"/>
    <x v="2"/>
    <n v="50548231.5"/>
    <n v="466100"/>
    <n v="52522"/>
    <n v="8.8743764517725907"/>
    <n v="962.42015726743102"/>
    <n v="108.449327397554"/>
  </r>
  <r>
    <x v="5"/>
    <x v="3"/>
    <n v="52056940"/>
    <n v="502206"/>
    <n v="55602"/>
    <n v="9.0321571166504793"/>
    <n v="936.24222150282401"/>
    <n v="103.65654731325399"/>
  </r>
  <r>
    <x v="5"/>
    <x v="4"/>
    <n v="52907237.350000001"/>
    <n v="529677"/>
    <n v="51838"/>
    <n v="10.2179289324434"/>
    <n v="1020.6265162622"/>
    <n v="99.8858499613916"/>
  </r>
  <r>
    <x v="5"/>
    <x v="5"/>
    <n v="52834977"/>
    <n v="541306"/>
    <n v="47010"/>
    <n v="11.514699000212699"/>
    <n v="1123.90931716656"/>
    <n v="97.606486903895401"/>
  </r>
  <r>
    <x v="5"/>
    <x v="6"/>
    <n v="50496682.130000003"/>
    <n v="476110"/>
    <n v="43724"/>
    <n v="10.888985454212801"/>
    <n v="1154.89621557954"/>
    <n v="106.060956774695"/>
  </r>
  <r>
    <x v="5"/>
    <x v="7"/>
    <n v="50025000"/>
    <n v="459235"/>
    <n v="43082"/>
    <n v="10.6595561951627"/>
    <n v="1161.15779211736"/>
    <n v="108.931157250645"/>
  </r>
  <r>
    <x v="5"/>
    <x v="8"/>
    <n v="49927147"/>
    <n v="340971"/>
    <n v="29788"/>
    <n v="11.4465892305626"/>
    <n v="1676.0825500201399"/>
    <n v="146.42637350390501"/>
  </r>
  <r>
    <x v="5"/>
    <x v="9"/>
    <n v="46002578"/>
    <n v="287674"/>
    <n v="28675"/>
    <n v="10.0322231909329"/>
    <n v="1604.27473408893"/>
    <n v="159.91218532088399"/>
  </r>
  <r>
    <x v="6"/>
    <x v="0"/>
    <n v="188998263.81"/>
    <n v="2577152"/>
    <n v="182599"/>
    <n v="14.1137246096638"/>
    <n v="1035.04544827737"/>
    <n v="73.336094964519006"/>
  </r>
  <r>
    <x v="6"/>
    <x v="1"/>
    <n v="174403156.5"/>
    <n v="2444867"/>
    <n v="170050"/>
    <n v="14.3773419582476"/>
    <n v="1025.5992737430199"/>
    <n v="71.334414714583701"/>
  </r>
  <r>
    <x v="6"/>
    <x v="2"/>
    <n v="161992656"/>
    <n v="2261950"/>
    <n v="146492"/>
    <n v="15.440774922862699"/>
    <n v="1105.81230374355"/>
    <n v="71.616373483056705"/>
  </r>
  <r>
    <x v="6"/>
    <x v="3"/>
    <n v="158952667.5"/>
    <n v="2240291"/>
    <n v="145920"/>
    <n v="15.3528714364035"/>
    <n v="1089.31378495066"/>
    <n v="70.951794878433205"/>
  </r>
  <r>
    <x v="6"/>
    <x v="4"/>
    <n v="156441939.19999999"/>
    <n v="2223403"/>
    <n v="145836"/>
    <n v="15.245913217586899"/>
    <n v="1072.72511039798"/>
    <n v="70.361486064379704"/>
  </r>
  <r>
    <x v="6"/>
    <x v="5"/>
    <n v="153937700"/>
    <n v="2208203"/>
    <n v="141797"/>
    <n v="15.572988145024199"/>
    <n v="1085.62028815842"/>
    <n v="69.7117520445358"/>
  </r>
  <r>
    <x v="6"/>
    <x v="6"/>
    <n v="150955210.53999999"/>
    <n v="1785687"/>
    <n v="132590"/>
    <n v="13.467735123312499"/>
    <n v="1138.51127943284"/>
    <n v="84.536209615682907"/>
  </r>
  <r>
    <x v="6"/>
    <x v="7"/>
    <n v="156235917"/>
    <n v="1547911"/>
    <n v="129143"/>
    <n v="11.9860232455495"/>
    <n v="1209.7900544357799"/>
    <n v="100.9333979796"/>
  </r>
  <r>
    <x v="6"/>
    <x v="8"/>
    <n v="159810826"/>
    <n v="1311352"/>
    <n v="103829"/>
    <n v="12.6299203498059"/>
    <n v="1539.1733138140601"/>
    <n v="121.86722253064001"/>
  </r>
  <r>
    <x v="6"/>
    <x v="9"/>
    <n v="151253512.5"/>
    <n v="1276296"/>
    <n v="99260"/>
    <n v="12.858110014104399"/>
    <n v="1523.81132883337"/>
    <n v="118.509744212941"/>
  </r>
  <r>
    <x v="7"/>
    <x v="0"/>
    <n v="12932534"/>
    <n v="128136"/>
    <n v="14715"/>
    <n v="8.7078491335372092"/>
    <n v="878.86741420319402"/>
    <n v="100.928185677717"/>
  </r>
  <r>
    <x v="7"/>
    <x v="1"/>
    <n v="12623124"/>
    <n v="121033"/>
    <n v="13717"/>
    <n v="8.8235765838011204"/>
    <n v="920.25399139753597"/>
    <n v="104.29489478076199"/>
  </r>
  <r>
    <x v="7"/>
    <x v="2"/>
    <n v="13164214"/>
    <n v="131489"/>
    <n v="13886"/>
    <n v="9.4691775889384999"/>
    <n v="948.02059628402696"/>
    <n v="100.116466016169"/>
  </r>
  <r>
    <x v="7"/>
    <x v="3"/>
    <n v="13876780"/>
    <n v="140930"/>
    <n v="14161"/>
    <n v="9.9519807923169292"/>
    <n v="979.92938351811301"/>
    <n v="98.465763144823697"/>
  </r>
  <r>
    <x v="7"/>
    <x v="4"/>
    <n v="13966717"/>
    <n v="145524"/>
    <n v="14141"/>
    <n v="10.290927091436201"/>
    <n v="987.67534120642097"/>
    <n v="95.975351144828295"/>
  </r>
  <r>
    <x v="7"/>
    <x v="5"/>
    <n v="13656780"/>
    <n v="147578"/>
    <n v="13721"/>
    <n v="10.755630056118401"/>
    <n v="995.31958312076404"/>
    <n v="92.539402892029997"/>
  </r>
  <r>
    <x v="7"/>
    <x v="6"/>
    <n v="13335586"/>
    <n v="138559"/>
    <n v="13184"/>
    <n v="10.5096328883495"/>
    <n v="1011.49772451456"/>
    <n v="96.244819896217507"/>
  </r>
  <r>
    <x v="7"/>
    <x v="7"/>
    <n v="13170123"/>
    <n v="131640"/>
    <n v="13020"/>
    <n v="10.110599078341"/>
    <n v="1011.5301843318"/>
    <n v="100.046513217867"/>
  </r>
  <r>
    <x v="7"/>
    <x v="8"/>
    <n v="13627676"/>
    <n v="136366"/>
    <n v="11870"/>
    <n v="11.488289806234199"/>
    <n v="1148.07716933446"/>
    <n v="99.934558467653204"/>
  </r>
  <r>
    <x v="7"/>
    <x v="9"/>
    <n v="12746051"/>
    <n v="127702"/>
    <n v="8798"/>
    <n v="14.514889747669899"/>
    <n v="1448.7441463969101"/>
    <n v="99.810895679002698"/>
  </r>
  <r>
    <x v="8"/>
    <x v="0"/>
    <n v="31253922.5"/>
    <n v="402051"/>
    <n v="33036"/>
    <n v="12.170087177624399"/>
    <n v="946.05649897082003"/>
    <n v="77.736213813670403"/>
  </r>
  <r>
    <x v="8"/>
    <x v="1"/>
    <n v="29743210"/>
    <n v="394171"/>
    <n v="31033"/>
    <n v="12.7016724132375"/>
    <n v="958.43811426545903"/>
    <n v="75.457631332594204"/>
  </r>
  <r>
    <x v="8"/>
    <x v="2"/>
    <n v="38560755"/>
    <n v="496475"/>
    <n v="38886"/>
    <n v="12.7674484390269"/>
    <n v="991.63593581237501"/>
    <n v="77.669076992799205"/>
  </r>
  <r>
    <x v="8"/>
    <x v="3"/>
    <n v="40485076"/>
    <n v="515042"/>
    <n v="40415"/>
    <n v="12.7438327353705"/>
    <n v="1001.73391067673"/>
    <n v="78.605387521794299"/>
  </r>
  <r>
    <x v="8"/>
    <x v="4"/>
    <n v="40717163"/>
    <n v="537040"/>
    <n v="40827"/>
    <n v="13.1540402184829"/>
    <n v="997.30969701423101"/>
    <n v="75.817747281394304"/>
  </r>
  <r>
    <x v="8"/>
    <x v="5"/>
    <n v="39907523"/>
    <n v="558723"/>
    <n v="40862"/>
    <n v="13.673412950907901"/>
    <n v="976.64145171553002"/>
    <n v="71.426311428024306"/>
  </r>
  <r>
    <x v="8"/>
    <x v="6"/>
    <n v="38777160"/>
    <n v="551382"/>
    <n v="39036"/>
    <n v="14.124961573931801"/>
    <n v="993.36919766369499"/>
    <n v="70.327214163683294"/>
  </r>
  <r>
    <x v="8"/>
    <x v="7"/>
    <n v="36529654"/>
    <n v="536631"/>
    <n v="37222"/>
    <n v="14.417038310676499"/>
    <n v="981.39954865402206"/>
    <n v="68.0722023140668"/>
  </r>
  <r>
    <x v="8"/>
    <x v="8"/>
    <n v="36907822.799999997"/>
    <n v="460432"/>
    <n v="26050"/>
    <n v="17.674932821497102"/>
    <n v="1416.8070172744699"/>
    <n v="80.159117524411897"/>
  </r>
  <r>
    <x v="8"/>
    <x v="9"/>
    <n v="34837589"/>
    <n v="408788"/>
    <n v="27352"/>
    <n v="14.9454518865165"/>
    <n v="1273.67611143609"/>
    <n v="85.221652788242295"/>
  </r>
  <r>
    <x v="9"/>
    <x v="0"/>
    <n v="110022662.5"/>
    <n v="728106"/>
    <n v="62803"/>
    <n v="11.593490756811001"/>
    <n v="1751.8695364871101"/>
    <n v="151.108028913373"/>
  </r>
  <r>
    <x v="9"/>
    <x v="1"/>
    <n v="102550456.5"/>
    <n v="699322"/>
    <n v="59911"/>
    <n v="11.672681143696501"/>
    <n v="1711.7133164193599"/>
    <n v="146.642686058783"/>
  </r>
  <r>
    <x v="9"/>
    <x v="2"/>
    <n v="97041961.840000004"/>
    <n v="735453"/>
    <n v="62380"/>
    <n v="11.789884578390501"/>
    <n v="1555.6582532863099"/>
    <n v="131.948556658277"/>
  </r>
  <r>
    <x v="9"/>
    <x v="3"/>
    <n v="91808584.310000002"/>
    <n v="748414"/>
    <n v="61750"/>
    <n v="12.120064777327901"/>
    <n v="1486.7786932793499"/>
    <n v="122.670853711983"/>
  </r>
  <r>
    <x v="9"/>
    <x v="4"/>
    <n v="93867207.840000004"/>
    <n v="831483"/>
    <n v="65158"/>
    <n v="12.761027041959499"/>
    <n v="1440.6091015684999"/>
    <n v="112.891313280007"/>
  </r>
  <r>
    <x v="9"/>
    <x v="5"/>
    <n v="91970849.900000006"/>
    <n v="862071"/>
    <n v="65273"/>
    <n v="13.2071606943146"/>
    <n v="1409.0182755503799"/>
    <n v="106.685934105196"/>
  </r>
  <r>
    <x v="9"/>
    <x v="6"/>
    <n v="89905509"/>
    <n v="897879"/>
    <n v="67950"/>
    <n v="13.213818984547499"/>
    <n v="1323.1127152317899"/>
    <n v="100.13098535548799"/>
  </r>
  <r>
    <x v="9"/>
    <x v="7"/>
    <n v="90867185"/>
    <n v="927937"/>
    <n v="69798"/>
    <n v="13.294607295338"/>
    <n v="1301.85943723316"/>
    <n v="97.923873064658494"/>
  </r>
  <r>
    <x v="9"/>
    <x v="8"/>
    <n v="92946555.150000006"/>
    <n v="900048"/>
    <n v="65834"/>
    <n v="13.6714767445393"/>
    <n v="1411.8321103077401"/>
    <n v="103.26844251639901"/>
  </r>
  <r>
    <x v="9"/>
    <x v="9"/>
    <n v="85003937"/>
    <n v="866091"/>
    <n v="62824"/>
    <n v="13.785989430790799"/>
    <n v="1353.04878708774"/>
    <n v="98.146657799238199"/>
  </r>
  <r>
    <x v="10"/>
    <x v="0"/>
    <n v="93212"/>
    <n v="499"/>
    <n v="93"/>
    <n v="5.3655913978494603"/>
    <n v="1002.27956989247"/>
    <n v="186.797595190381"/>
  </r>
  <r>
    <x v="10"/>
    <x v="1"/>
    <n v="102947"/>
    <n v="450"/>
    <n v="90"/>
    <n v="5"/>
    <n v="1143.8555555555599"/>
    <n v="228.771111111111"/>
  </r>
  <r>
    <x v="10"/>
    <x v="2"/>
    <n v="71503"/>
    <n v="678"/>
    <n v="63"/>
    <n v="10.7619047619048"/>
    <n v="1134.9682539682501"/>
    <n v="105.461651917404"/>
  </r>
  <r>
    <x v="10"/>
    <x v="3"/>
    <n v="94931"/>
    <n v="1033"/>
    <n v="82"/>
    <n v="12.597560975609801"/>
    <n v="1157.69512195122"/>
    <n v="91.898354307841203"/>
  </r>
  <r>
    <x v="10"/>
    <x v="4"/>
    <n v="70280"/>
    <n v="765"/>
    <n v="116"/>
    <n v="6.5948275862069003"/>
    <n v="605.86206896551698"/>
    <n v="91.869281045751606"/>
  </r>
  <r>
    <x v="10"/>
    <x v="5"/>
    <n v="66899"/>
    <n v="880"/>
    <n v="153"/>
    <n v="5.7516339869281099"/>
    <n v="437.24836601307197"/>
    <n v="76.021590909090904"/>
  </r>
  <r>
    <x v="10"/>
    <x v="6"/>
    <n v="134246"/>
    <n v="1498"/>
    <n v="270"/>
    <n v="5.54814814814815"/>
    <n v="497.207407407407"/>
    <n v="89.616822429906605"/>
  </r>
  <r>
    <x v="10"/>
    <x v="7"/>
    <n v="211820"/>
    <n v="1887"/>
    <n v="253"/>
    <n v="7.4584980237154204"/>
    <n v="837.23320158102797"/>
    <n v="112.25225225225201"/>
  </r>
  <r>
    <x v="10"/>
    <x v="8"/>
    <n v="193568"/>
    <n v="1297"/>
    <n v="153"/>
    <n v="8.4771241830065396"/>
    <n v="1265.1503267973901"/>
    <n v="149.24286815728601"/>
  </r>
  <r>
    <x v="10"/>
    <x v="9"/>
    <n v="131721"/>
    <n v="659"/>
    <n v="132"/>
    <n v="4.9924242424242404"/>
    <n v="997.88636363636397"/>
    <n v="199.88012139605499"/>
  </r>
  <r>
    <x v="11"/>
    <x v="0"/>
    <n v="1332531"/>
    <n v="11700"/>
    <n v="1197"/>
    <n v="9.77443609022556"/>
    <n v="1113.22556390977"/>
    <n v="113.891538461538"/>
  </r>
  <r>
    <x v="11"/>
    <x v="1"/>
    <n v="1206434"/>
    <n v="8549"/>
    <n v="981"/>
    <n v="8.7145769622833793"/>
    <n v="1229.8002038735999"/>
    <n v="141.11989706398401"/>
  </r>
  <r>
    <x v="11"/>
    <x v="2"/>
    <n v="1049303"/>
    <n v="12373"/>
    <n v="929"/>
    <n v="13.318622174381099"/>
    <n v="1129.49730893434"/>
    <n v="84.805867614968093"/>
  </r>
  <r>
    <x v="11"/>
    <x v="3"/>
    <n v="1115563"/>
    <n v="13637"/>
    <n v="923"/>
    <n v="14.7746478873239"/>
    <n v="1208.62730227519"/>
    <n v="81.804135806995703"/>
  </r>
  <r>
    <x v="11"/>
    <x v="4"/>
    <n v="1298000"/>
    <n v="17337"/>
    <n v="1214"/>
    <n v="14.280889621087301"/>
    <n v="1069.1927512355801"/>
    <n v="74.868777758551104"/>
  </r>
  <r>
    <x v="11"/>
    <x v="5"/>
    <n v="1160873"/>
    <n v="16473"/>
    <n v="1129"/>
    <n v="14.5907883082374"/>
    <n v="1028.2311780336599"/>
    <n v="70.471255994657895"/>
  </r>
  <r>
    <x v="11"/>
    <x v="6"/>
    <n v="1220970"/>
    <n v="15284"/>
    <n v="1063"/>
    <n v="14.3781749764817"/>
    <n v="1148.60771401693"/>
    <n v="79.885501177702196"/>
  </r>
  <r>
    <x v="11"/>
    <x v="7"/>
    <n v="1333345"/>
    <n v="14691"/>
    <n v="1104"/>
    <n v="13.307065217391299"/>
    <n v="1207.7400362318799"/>
    <n v="90.759308420121201"/>
  </r>
  <r>
    <x v="11"/>
    <x v="8"/>
    <n v="1390010"/>
    <n v="13232"/>
    <n v="1131"/>
    <n v="11.699381078691401"/>
    <n v="1229.00972590628"/>
    <n v="105.04912333736399"/>
  </r>
  <r>
    <x v="11"/>
    <x v="9"/>
    <n v="1362898"/>
    <n v="15151"/>
    <n v="1163"/>
    <n v="13.0275150472915"/>
    <n v="1171.8813413585599"/>
    <n v="89.954326447099206"/>
  </r>
  <r>
    <x v="12"/>
    <x v="0"/>
    <n v="43971541"/>
    <n v="614824"/>
    <n v="29752"/>
    <n v="20.664963699919301"/>
    <n v="1477.93563457919"/>
    <n v="71.518907850051406"/>
  </r>
  <r>
    <x v="12"/>
    <x v="1"/>
    <n v="44653399"/>
    <n v="626708"/>
    <n v="30919"/>
    <n v="20.269348944015"/>
    <n v="1444.2057957889999"/>
    <n v="71.250724420304195"/>
  </r>
  <r>
    <x v="12"/>
    <x v="2"/>
    <n v="45610876"/>
    <n v="647397"/>
    <n v="31752"/>
    <n v="20.3891723356009"/>
    <n v="1436.47253716301"/>
    <n v="70.452714485856404"/>
  </r>
  <r>
    <x v="12"/>
    <x v="3"/>
    <n v="43406275"/>
    <n v="616443"/>
    <n v="30635"/>
    <n v="20.122180512485699"/>
    <n v="1416.88509874327"/>
    <n v="70.414093436051701"/>
  </r>
  <r>
    <x v="12"/>
    <x v="4"/>
    <n v="42316241"/>
    <n v="608236"/>
    <n v="29409"/>
    <n v="20.6819681050019"/>
    <n v="1438.8874494202501"/>
    <n v="69.572075641691697"/>
  </r>
  <r>
    <x v="12"/>
    <x v="5"/>
    <n v="40349772"/>
    <n v="572200"/>
    <n v="26896"/>
    <n v="21.274538964901801"/>
    <n v="1500.2146044021399"/>
    <n v="70.516903180706095"/>
  </r>
  <r>
    <x v="12"/>
    <x v="6"/>
    <n v="37564304.350000001"/>
    <n v="509767"/>
    <n v="23754"/>
    <n v="21.460259324745302"/>
    <n v="1581.38858087059"/>
    <n v="73.689164559494799"/>
  </r>
  <r>
    <x v="12"/>
    <x v="7"/>
    <n v="37143471"/>
    <n v="498425"/>
    <n v="23682"/>
    <n v="21.0465754581539"/>
    <n v="1568.4262731188201"/>
    <n v="74.521685308722496"/>
  </r>
  <r>
    <x v="12"/>
    <x v="8"/>
    <n v="40046658"/>
    <n v="467249"/>
    <n v="23819"/>
    <n v="19.616650573071901"/>
    <n v="1681.2904823880101"/>
    <n v="85.707316655573393"/>
  </r>
  <r>
    <x v="12"/>
    <x v="9"/>
    <n v="37412276"/>
    <n v="447778"/>
    <n v="23830"/>
    <n v="18.790516156105699"/>
    <n v="1569.96542173731"/>
    <n v="83.550947121118099"/>
  </r>
  <r>
    <x v="13"/>
    <x v="0"/>
    <n v="10321"/>
    <n v="137"/>
    <n v="32"/>
    <n v="4.28125"/>
    <n v="322.53125"/>
    <n v="75.335766423357697"/>
  </r>
  <r>
    <x v="13"/>
    <x v="1"/>
    <n v="3695"/>
    <n v="81"/>
    <n v="17"/>
    <n v="4.7647058823529402"/>
    <n v="217.35294117647101"/>
    <n v="45.617283950617299"/>
  </r>
  <r>
    <x v="13"/>
    <x v="2"/>
    <n v="3873"/>
    <n v="78"/>
    <n v="12"/>
    <n v="6.5"/>
    <n v="322.75"/>
    <n v="49.653846153846203"/>
  </r>
  <r>
    <x v="13"/>
    <x v="3"/>
    <n v="20843"/>
    <n v="290"/>
    <n v="34"/>
    <n v="8.5294117647058805"/>
    <n v="613.02941176470597"/>
    <n v="71.872413793103505"/>
  </r>
  <r>
    <x v="13"/>
    <x v="4"/>
    <n v="25182"/>
    <n v="279"/>
    <n v="24"/>
    <n v="11.625"/>
    <n v="1049.25"/>
    <n v="90.258064516128997"/>
  </r>
  <r>
    <x v="13"/>
    <x v="5"/>
    <n v="28021"/>
    <n v="74"/>
    <n v="27"/>
    <n v="2.74074074074074"/>
    <n v="1037.81481481481"/>
    <n v="378.66216216216202"/>
  </r>
  <r>
    <x v="13"/>
    <x v="6"/>
    <n v="21476"/>
    <n v="89"/>
    <n v="39"/>
    <n v="2.2820512820512802"/>
    <n v="550.66666666666697"/>
    <n v="241.30337078651701"/>
  </r>
  <r>
    <x v="13"/>
    <x v="7"/>
    <n v="13876"/>
    <n v="214"/>
    <n v="28"/>
    <n v="7.6428571428571397"/>
    <n v="495.57142857142901"/>
    <n v="64.841121495327101"/>
  </r>
  <r>
    <x v="13"/>
    <x v="8"/>
    <n v="12880"/>
    <n v="96"/>
    <n v="17"/>
    <n v="5.6470588235294104"/>
    <n v="757.64705882352905"/>
    <n v="134.166666666667"/>
  </r>
  <r>
    <x v="13"/>
    <x v="9"/>
    <n v="3060"/>
    <n v="11"/>
    <n v="6"/>
    <n v="1.8333333333333299"/>
    <n v="510"/>
    <n v="278.181818181818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E341857-4BD7-4BB7-B8E7-5174318F8B5B}" name="PivotTable1" cacheId="0" dataOnRows="1" applyNumberFormats="0" applyBorderFormats="0" applyFontFormats="0" applyPatternFormats="0" applyAlignmentFormats="0" applyWidthHeightFormats="1" dataCaption="Data" updatedVersion="7" minRefreshableVersion="3" showMemberPropertyTips="0" useAutoFormatting="1" colGrandTotals="0" itemPrintTitles="1" createdVersion="7" indent="0" compact="0" compactData="0" gridDropZones="1">
  <location ref="A1:K17" firstHeaderRow="1" firstDataRow="2" firstDataCol="1"/>
  <pivotFields count="3">
    <pivotField axis="axisCol" compact="0" numFmtId="3" outline="0" subtotalTop="0" showAll="0" includeNewItemsInFilter="1">
      <items count="11">
        <item x="0"/>
        <item x="1"/>
        <item x="2"/>
        <item x="3"/>
        <item x="4"/>
        <item x="5"/>
        <item x="6"/>
        <item x="7"/>
        <item x="8"/>
        <item x="9"/>
        <item t="default"/>
      </items>
    </pivotField>
    <pivotField axis="axisRow" compact="0" outline="0" subtotalTop="0" showAll="0" includeNewItemsInFilter="1">
      <items count="15">
        <item x="0"/>
        <item x="1"/>
        <item x="2"/>
        <item x="3"/>
        <item x="4"/>
        <item x="5"/>
        <item x="6"/>
        <item x="7"/>
        <item x="8"/>
        <item x="9"/>
        <item x="10"/>
        <item x="11"/>
        <item x="12"/>
        <item x="13"/>
        <item t="default"/>
      </items>
    </pivotField>
    <pivotField dataField="1" compact="0" outline="0" subtotalTop="0" showAll="0" includeNewItemsInFilter="1" defaultSubtotal="0"/>
  </pivotFields>
  <rowFields count="1">
    <field x="1"/>
  </rowFields>
  <rowItems count="15">
    <i>
      <x/>
    </i>
    <i>
      <x v="1"/>
    </i>
    <i>
      <x v="2"/>
    </i>
    <i>
      <x v="3"/>
    </i>
    <i>
      <x v="4"/>
    </i>
    <i>
      <x v="5"/>
    </i>
    <i>
      <x v="6"/>
    </i>
    <i>
      <x v="7"/>
    </i>
    <i>
      <x v="8"/>
    </i>
    <i>
      <x v="9"/>
    </i>
    <i>
      <x v="10"/>
    </i>
    <i>
      <x v="11"/>
    </i>
    <i>
      <x v="12"/>
    </i>
    <i>
      <x v="13"/>
    </i>
    <i t="grand">
      <x/>
    </i>
  </rowItems>
  <colFields count="1">
    <field x="0"/>
  </colFields>
  <colItems count="10">
    <i>
      <x/>
    </i>
    <i>
      <x v="1"/>
    </i>
    <i>
      <x v="2"/>
    </i>
    <i>
      <x v="3"/>
    </i>
    <i>
      <x v="4"/>
    </i>
    <i>
      <x v="5"/>
    </i>
    <i>
      <x v="6"/>
    </i>
    <i>
      <x v="7"/>
    </i>
    <i>
      <x v="8"/>
    </i>
    <i>
      <x v="9"/>
    </i>
  </colItems>
  <dataFields count="1">
    <dataField name="Sum of Age15+" fld="2" baseField="0" baseItem="0"/>
  </dataFields>
  <formats count="1">
    <format dxfId="16">
      <pivotArea field="0" grandRow="1" outline="0" axis="axisCol" fieldPosition="0">
        <references count="1">
          <reference field="0" count="0" selected="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551D283-85A1-4790-9045-1FF3C8890541}" name="PivotTable1" cacheId="1" dataPosition="0" applyNumberFormats="0" applyBorderFormats="0" applyFontFormats="0" applyPatternFormats="0" applyAlignmentFormats="0" applyWidthHeightFormats="1" dataCaption="Data" missingCaption="-" updatedVersion="7" minRefreshableVersion="3" showMemberPropertyTips="0" itemPrintTitles="1" createdVersion="6" indent="0" compact="0" compactData="0" gridDropZones="1">
  <location ref="B12:AI29" firstHeaderRow="1" firstDataRow="3" firstDataCol="1" rowPageCount="1" colPageCount="1"/>
  <pivotFields count="6">
    <pivotField axis="axisCol" compact="0" numFmtId="1" outline="0" subtotalTop="0" includeNewItemsInFilter="1">
      <items count="11">
        <item x="0"/>
        <item x="1"/>
        <item x="2"/>
        <item x="3"/>
        <item x="4"/>
        <item x="5"/>
        <item x="6"/>
        <item x="7"/>
        <item x="8"/>
        <item x="9"/>
        <item t="default"/>
      </items>
    </pivotField>
    <pivotField name="Approved Name" axis="axisPage" compact="0" outline="0" subtotalTop="0" showAll="0" includeNewItemsInFilter="1">
      <items count="6">
        <item x="0"/>
        <item x="1"/>
        <item x="2"/>
        <item x="3"/>
        <item x="4"/>
        <item t="default"/>
      </items>
    </pivotField>
    <pivotField axis="axisRow" compact="0" outline="0" subtotalTop="0" showAll="0" includeNewItemsInFilter="1">
      <items count="15">
        <item x="0"/>
        <item x="1"/>
        <item x="2"/>
        <item x="3"/>
        <item x="4"/>
        <item x="5"/>
        <item x="6"/>
        <item x="7"/>
        <item x="8"/>
        <item x="9"/>
        <item x="10"/>
        <item x="11"/>
        <item x="12"/>
        <item x="13"/>
        <item t="default"/>
      </items>
    </pivotField>
    <pivotField dataField="1" compact="0" outline="0" subtotalTop="0" showAll="0" includeNewItemsInFilter="1" defaultSubtotal="0"/>
    <pivotField dataField="1" compact="0" outline="0" subtotalTop="0" showAll="0" includeNewItemsInFilter="1" defaultSubtotal="0"/>
    <pivotField dataField="1" compact="0" outline="0" subtotalTop="0" showAll="0" includeNewItemsInFilter="1" defaultSubtotal="0"/>
  </pivotFields>
  <rowFields count="1">
    <field x="2"/>
  </rowFields>
  <rowItems count="15">
    <i>
      <x/>
    </i>
    <i>
      <x v="1"/>
    </i>
    <i>
      <x v="2"/>
    </i>
    <i>
      <x v="3"/>
    </i>
    <i>
      <x v="4"/>
    </i>
    <i>
      <x v="5"/>
    </i>
    <i>
      <x v="6"/>
    </i>
    <i>
      <x v="7"/>
    </i>
    <i>
      <x v="8"/>
    </i>
    <i>
      <x v="9"/>
    </i>
    <i>
      <x v="10"/>
    </i>
    <i>
      <x v="11"/>
    </i>
    <i>
      <x v="12"/>
    </i>
    <i>
      <x v="13"/>
    </i>
    <i t="grand">
      <x/>
    </i>
  </rowItems>
  <colFields count="2">
    <field x="-2"/>
    <field x="0"/>
  </colFields>
  <colItems count="33">
    <i>
      <x/>
      <x/>
    </i>
    <i r="1">
      <x v="1"/>
    </i>
    <i r="1">
      <x v="2"/>
    </i>
    <i r="1">
      <x v="3"/>
    </i>
    <i r="1">
      <x v="4"/>
    </i>
    <i r="1">
      <x v="5"/>
    </i>
    <i r="1">
      <x v="6"/>
    </i>
    <i r="1">
      <x v="7"/>
    </i>
    <i r="1">
      <x v="8"/>
    </i>
    <i r="1">
      <x v="9"/>
    </i>
    <i i="1">
      <x v="1"/>
      <x/>
    </i>
    <i r="1" i="1">
      <x v="1"/>
    </i>
    <i r="1" i="1">
      <x v="2"/>
    </i>
    <i r="1" i="1">
      <x v="3"/>
    </i>
    <i r="1" i="1">
      <x v="4"/>
    </i>
    <i r="1" i="1">
      <x v="5"/>
    </i>
    <i r="1" i="1">
      <x v="6"/>
    </i>
    <i r="1" i="1">
      <x v="7"/>
    </i>
    <i r="1" i="1">
      <x v="8"/>
    </i>
    <i r="1" i="1">
      <x v="9"/>
    </i>
    <i i="2">
      <x v="2"/>
      <x/>
    </i>
    <i r="1" i="2">
      <x v="1"/>
    </i>
    <i r="1" i="2">
      <x v="2"/>
    </i>
    <i r="1" i="2">
      <x v="3"/>
    </i>
    <i r="1" i="2">
      <x v="4"/>
    </i>
    <i r="1" i="2">
      <x v="5"/>
    </i>
    <i r="1" i="2">
      <x v="6"/>
    </i>
    <i r="1" i="2">
      <x v="7"/>
    </i>
    <i r="1" i="2">
      <x v="8"/>
    </i>
    <i r="1" i="2">
      <x v="9"/>
    </i>
    <i t="grand">
      <x/>
    </i>
    <i t="grand" i="1">
      <x/>
    </i>
    <i t="grand" i="2">
      <x/>
    </i>
  </colItems>
  <pageFields count="1">
    <pageField fld="1" hier="0"/>
  </pageFields>
  <dataFields count="3">
    <dataField name="Sum of Number of Paid Items" fld="3" baseField="0" baseItem="0"/>
    <dataField name="Sum of PD Paid GIC excl. BB" fld="4" baseField="0" baseItem="0"/>
    <dataField name="Sum of DDDs AMS" fld="5" baseField="0" baseItem="0"/>
  </dataFields>
  <formats count="9">
    <format dxfId="14">
      <pivotArea dataOnly="0" labelOnly="1" outline="0" fieldPosition="0">
        <references count="1">
          <reference field="1" count="0"/>
        </references>
      </pivotArea>
    </format>
    <format dxfId="13">
      <pivotArea type="all" dataOnly="0" outline="0" fieldPosition="0"/>
    </format>
    <format dxfId="12">
      <pivotArea dataOnly="0" labelOnly="1" outline="0" fieldPosition="0">
        <references count="1">
          <reference field="1" count="1">
            <x v="1"/>
          </reference>
        </references>
      </pivotArea>
    </format>
    <format dxfId="11">
      <pivotArea dataOnly="0" labelOnly="1" outline="0" fieldPosition="0">
        <references count="1">
          <reference field="1" count="0"/>
        </references>
      </pivotArea>
    </format>
    <format dxfId="10">
      <pivotArea type="all" dataOnly="0" outline="0" fieldPosition="0"/>
    </format>
    <format dxfId="9">
      <pivotArea type="all" dataOnly="0" outline="0" fieldPosition="0"/>
    </format>
    <format dxfId="8">
      <pivotArea field="1" type="button" dataOnly="0" labelOnly="1" outline="0" axis="axisPage" fieldPosition="0"/>
    </format>
    <format dxfId="7">
      <pivotArea field="1" type="button" dataOnly="0" labelOnly="1" outline="0" axis="axisPage" fieldPosition="0"/>
    </format>
    <format dxfId="6">
      <pivotArea type="topRight" dataOnly="0" labelOnly="1" outline="0" offset="I1"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C2DA2A7-7FB8-4FC4-AC0D-B262EAF3DF4D}" name="PivotTable6" cacheId="2" applyNumberFormats="0" applyBorderFormats="0" applyFontFormats="0" applyPatternFormats="0" applyAlignmentFormats="0" applyWidthHeightFormats="1" dataCaption="Data" updatedVersion="7" minRefreshableVersion="3" showMemberPropertyTips="0" itemPrintTitles="1" createdVersion="7" indent="0" compact="0" compactData="0" gridDropZones="1">
  <location ref="B11:E23" firstHeaderRow="1" firstDataRow="2" firstDataCol="1" rowPageCount="1" colPageCount="1"/>
  <pivotFields count="8">
    <pivotField axis="axisPage" compact="0" outline="0" subtotalTop="0" showAll="0" includeNewItemsInFilter="1">
      <items count="15">
        <item x="0"/>
        <item x="1"/>
        <item x="2"/>
        <item x="3"/>
        <item x="4"/>
        <item x="5"/>
        <item x="6"/>
        <item x="7"/>
        <item x="8"/>
        <item x="9"/>
        <item x="10"/>
        <item x="11"/>
        <item x="12"/>
        <item x="13"/>
        <item t="default"/>
      </items>
    </pivotField>
    <pivotField axis="axisRow" compact="0" numFmtId="1" outline="0" subtotalTop="0" showAll="0" includeNewItemsInFilter="1" sortType="ascending">
      <items count="11">
        <item x="0"/>
        <item x="1"/>
        <item x="2"/>
        <item x="3"/>
        <item x="4"/>
        <item x="5"/>
        <item x="6"/>
        <item x="7"/>
        <item x="8"/>
        <item x="9"/>
        <item t="default"/>
      </items>
    </pivotField>
    <pivotField dataField="1" compact="0" outline="0" subtotalTop="0" showAll="0" includeNewItemsInFilter="1" defaultSubtotal="0"/>
    <pivotField dataField="1" compact="0" outline="0" subtotalTop="0" showAll="0" includeNewItemsInFilter="1"/>
    <pivotField dataField="1"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11">
    <i>
      <x/>
    </i>
    <i>
      <x v="1"/>
    </i>
    <i>
      <x v="2"/>
    </i>
    <i>
      <x v="3"/>
    </i>
    <i>
      <x v="4"/>
    </i>
    <i>
      <x v="5"/>
    </i>
    <i>
      <x v="6"/>
    </i>
    <i>
      <x v="7"/>
    </i>
    <i>
      <x v="8"/>
    </i>
    <i>
      <x v="9"/>
    </i>
    <i t="grand">
      <x/>
    </i>
  </rowItems>
  <colFields count="1">
    <field x="-2"/>
  </colFields>
  <colItems count="3">
    <i>
      <x/>
    </i>
    <i i="1">
      <x v="1"/>
    </i>
    <i i="2">
      <x v="2"/>
    </i>
  </colItems>
  <pageFields count="1">
    <pageField fld="0" hier="0"/>
  </pageFields>
  <dataFields count="3">
    <dataField name="Sum of Paid Quantity" fld="2" baseField="0" baseItem="0"/>
    <dataField name="Sum of Number Of Dispensings" fld="3" baseField="0" baseItem="0"/>
    <dataField name="Sum of Number of Paid Items" fld="4" baseField="0" baseItem="0"/>
  </dataFields>
  <formats count="5">
    <format dxfId="4">
      <pivotArea type="all" dataOnly="0" outline="0" fieldPosition="0"/>
    </format>
    <format dxfId="3">
      <pivotArea field="0" type="button" dataOnly="0" labelOnly="1" outline="0" axis="axisPage" fieldPosition="0"/>
    </format>
    <format dxfId="2">
      <pivotArea dataOnly="0" labelOnly="1" outline="0" fieldPosition="0">
        <references count="1">
          <reference field="0" count="0"/>
        </references>
      </pivotArea>
    </format>
    <format dxfId="1">
      <pivotArea field="0" type="button" dataOnly="0" labelOnly="1" outline="0" axis="axisPage" fieldPosition="0"/>
    </format>
    <format dxfId="0">
      <pivotArea dataOnly="0" labelOnly="1" outline="0" fieldPosition="0">
        <references count="1">
          <reference field="0"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NHS Colours Office 2007 Theme">
  <a:themeElements>
    <a:clrScheme name="NHS Colours">
      <a:dk1>
        <a:srgbClr val="092869"/>
      </a:dk1>
      <a:lt1>
        <a:sysClr val="window" lastClr="FFFFFF"/>
      </a:lt1>
      <a:dk2>
        <a:srgbClr val="0391BF"/>
      </a:dk2>
      <a:lt2>
        <a:srgbClr val="FFFFFF"/>
      </a:lt2>
      <a:accent1>
        <a:srgbClr val="00A15F"/>
      </a:accent1>
      <a:accent2>
        <a:srgbClr val="67BF29"/>
      </a:accent2>
      <a:accent3>
        <a:srgbClr val="6B077B"/>
      </a:accent3>
      <a:accent4>
        <a:srgbClr val="FF0000"/>
      </a:accent4>
      <a:accent5>
        <a:srgbClr val="EE9C00"/>
      </a:accent5>
      <a:accent6>
        <a:srgbClr val="FFEC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ill.Clayton@phs.scot"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pivotTable" Target="../pivotTables/pivotTable2.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M36"/>
  <sheetViews>
    <sheetView tabSelected="1" zoomScale="80" zoomScaleNormal="80" workbookViewId="0">
      <selection activeCell="B6" sqref="B6"/>
    </sheetView>
  </sheetViews>
  <sheetFormatPr defaultColWidth="9.1796875" defaultRowHeight="12.5" x14ac:dyDescent="0.25"/>
  <cols>
    <col min="1" max="1" width="1.7265625" style="80" customWidth="1"/>
    <col min="2" max="2" width="15.26953125" style="80" customWidth="1"/>
    <col min="3" max="3" width="9.1796875" style="80"/>
    <col min="4" max="4" width="32.7265625" style="80" customWidth="1"/>
    <col min="5" max="5" width="6.453125" style="80" customWidth="1"/>
    <col min="6" max="6" width="12.1796875" style="80" customWidth="1"/>
    <col min="7" max="7" width="14.453125" style="80" customWidth="1"/>
    <col min="8" max="8" width="14.7265625" style="80" customWidth="1"/>
    <col min="9" max="9" width="14.453125" style="80" customWidth="1"/>
    <col min="10" max="10" width="13.7265625" style="80" customWidth="1"/>
    <col min="11" max="16384" width="9.1796875" style="80"/>
  </cols>
  <sheetData>
    <row r="2" spans="2:10" ht="12.75" customHeight="1" x14ac:dyDescent="0.3">
      <c r="J2" s="20"/>
    </row>
    <row r="4" spans="2:10" ht="50.25" customHeight="1" x14ac:dyDescent="0.25"/>
    <row r="6" spans="2:10" s="29" customFormat="1" ht="17.25" customHeight="1" x14ac:dyDescent="0.35">
      <c r="B6" s="32" t="s">
        <v>28</v>
      </c>
      <c r="C6" s="29" t="s">
        <v>62</v>
      </c>
    </row>
    <row r="7" spans="2:10" s="29" customFormat="1" ht="17.25" customHeight="1" x14ac:dyDescent="0.35">
      <c r="B7" s="32" t="s">
        <v>29</v>
      </c>
      <c r="C7" s="29" t="s">
        <v>175</v>
      </c>
    </row>
    <row r="8" spans="2:10" s="29" customFormat="1" ht="17.25" customHeight="1" x14ac:dyDescent="0.35">
      <c r="B8" s="32" t="s">
        <v>30</v>
      </c>
      <c r="C8" s="29" t="s">
        <v>110</v>
      </c>
    </row>
    <row r="9" spans="2:10" s="29" customFormat="1" ht="18.75" customHeight="1" x14ac:dyDescent="0.35">
      <c r="B9" s="32" t="s">
        <v>31</v>
      </c>
      <c r="C9" s="210" t="s">
        <v>126</v>
      </c>
      <c r="D9" s="210"/>
      <c r="E9" s="210"/>
      <c r="F9" s="210"/>
      <c r="G9" s="210"/>
      <c r="H9" s="210"/>
      <c r="I9" s="210"/>
      <c r="J9" s="210"/>
    </row>
    <row r="10" spans="2:10" s="29" customFormat="1" ht="17.25" customHeight="1" x14ac:dyDescent="0.35">
      <c r="B10" s="32" t="s">
        <v>32</v>
      </c>
      <c r="C10" s="29" t="s">
        <v>177</v>
      </c>
    </row>
    <row r="11" spans="2:10" s="29" customFormat="1" ht="17.25" customHeight="1" x14ac:dyDescent="0.35">
      <c r="B11" s="32" t="s">
        <v>119</v>
      </c>
      <c r="C11" s="29" t="s">
        <v>178</v>
      </c>
      <c r="E11" s="103" t="s">
        <v>179</v>
      </c>
      <c r="F11" s="103"/>
    </row>
    <row r="12" spans="2:10" s="29" customFormat="1" ht="17.25" customHeight="1" x14ac:dyDescent="0.35">
      <c r="B12" s="32"/>
    </row>
    <row r="13" spans="2:10" s="81" customFormat="1" ht="11.25" customHeight="1" x14ac:dyDescent="0.25">
      <c r="B13" s="30"/>
      <c r="C13" s="30"/>
      <c r="D13" s="30"/>
      <c r="E13" s="30"/>
      <c r="F13" s="30"/>
      <c r="G13" s="30"/>
      <c r="H13" s="30"/>
      <c r="I13" s="30"/>
      <c r="J13" s="30"/>
    </row>
    <row r="14" spans="2:10" s="81" customFormat="1" ht="11.25" customHeight="1" x14ac:dyDescent="0.25">
      <c r="B14" s="31"/>
      <c r="C14" s="31"/>
      <c r="D14" s="31"/>
      <c r="E14" s="31"/>
      <c r="F14" s="31"/>
      <c r="G14" s="31"/>
      <c r="H14" s="31"/>
    </row>
    <row r="15" spans="2:10" s="29" customFormat="1" ht="18" customHeight="1" x14ac:dyDescent="0.35">
      <c r="B15" s="32" t="s">
        <v>33</v>
      </c>
      <c r="C15" s="28" t="s">
        <v>34</v>
      </c>
      <c r="D15" s="28" t="s">
        <v>35</v>
      </c>
      <c r="E15" s="28" t="s">
        <v>36</v>
      </c>
    </row>
    <row r="16" spans="2:10" s="29" customFormat="1" ht="18" customHeight="1" x14ac:dyDescent="0.35">
      <c r="B16" s="32"/>
      <c r="C16" s="53">
        <v>1</v>
      </c>
      <c r="D16" s="29" t="s">
        <v>111</v>
      </c>
      <c r="E16" s="29" t="s">
        <v>112</v>
      </c>
    </row>
    <row r="17" spans="2:13" s="29" customFormat="1" ht="18" customHeight="1" x14ac:dyDescent="0.35">
      <c r="B17" s="32"/>
      <c r="C17" s="53">
        <v>2</v>
      </c>
      <c r="D17" s="29" t="s">
        <v>37</v>
      </c>
      <c r="E17" s="29" t="s">
        <v>37</v>
      </c>
    </row>
    <row r="18" spans="2:13" s="29" customFormat="1" ht="30" customHeight="1" x14ac:dyDescent="0.35">
      <c r="C18" s="53">
        <v>3</v>
      </c>
      <c r="D18" s="29" t="s">
        <v>99</v>
      </c>
      <c r="E18" s="211" t="s">
        <v>164</v>
      </c>
      <c r="F18" s="211"/>
      <c r="G18" s="211"/>
      <c r="H18" s="211"/>
      <c r="I18" s="211"/>
      <c r="J18" s="211"/>
    </row>
    <row r="19" spans="2:13" s="29" customFormat="1" ht="30" customHeight="1" x14ac:dyDescent="0.35">
      <c r="C19" s="53">
        <v>4</v>
      </c>
      <c r="D19" s="29" t="s">
        <v>100</v>
      </c>
      <c r="E19" s="211" t="s">
        <v>165</v>
      </c>
      <c r="F19" s="211"/>
      <c r="G19" s="211"/>
      <c r="H19" s="211"/>
      <c r="I19" s="211"/>
      <c r="J19" s="211"/>
    </row>
    <row r="20" spans="2:13" s="29" customFormat="1" ht="18" customHeight="1" x14ac:dyDescent="0.35">
      <c r="C20" s="53">
        <v>6</v>
      </c>
      <c r="D20" s="29" t="s">
        <v>151</v>
      </c>
      <c r="E20" s="29" t="s">
        <v>101</v>
      </c>
    </row>
    <row r="21" spans="2:13" s="29" customFormat="1" ht="18" customHeight="1" x14ac:dyDescent="0.35">
      <c r="C21" s="53">
        <v>7</v>
      </c>
      <c r="D21" s="29" t="s">
        <v>152</v>
      </c>
      <c r="E21" s="29" t="s">
        <v>125</v>
      </c>
    </row>
    <row r="22" spans="2:13" ht="12" customHeight="1" x14ac:dyDescent="0.25">
      <c r="B22" s="30"/>
      <c r="C22" s="30"/>
      <c r="D22" s="30"/>
      <c r="E22" s="30"/>
      <c r="F22" s="30"/>
      <c r="G22" s="30"/>
      <c r="H22" s="30"/>
      <c r="I22" s="30"/>
      <c r="J22" s="30"/>
    </row>
    <row r="23" spans="2:13" ht="11.25" customHeight="1" x14ac:dyDescent="0.25">
      <c r="B23" s="31"/>
      <c r="C23" s="31"/>
      <c r="D23" s="31"/>
      <c r="E23" s="31"/>
      <c r="F23" s="31"/>
      <c r="G23" s="31"/>
      <c r="H23" s="31"/>
    </row>
    <row r="24" spans="2:13" ht="18" customHeight="1" x14ac:dyDescent="0.3">
      <c r="B24" s="21" t="s">
        <v>38</v>
      </c>
      <c r="G24" s="21"/>
    </row>
    <row r="25" spans="2:13" s="86" customFormat="1" ht="17.25" customHeight="1" x14ac:dyDescent="0.35">
      <c r="B25" s="28">
        <v>1</v>
      </c>
      <c r="C25" s="29" t="s">
        <v>58</v>
      </c>
      <c r="D25" s="29"/>
      <c r="E25" s="29"/>
      <c r="F25" s="29"/>
      <c r="G25" s="29"/>
      <c r="H25" s="29"/>
      <c r="I25" s="29"/>
      <c r="J25" s="29"/>
    </row>
    <row r="26" spans="2:13" s="86" customFormat="1" ht="17.25" customHeight="1" x14ac:dyDescent="0.35">
      <c r="B26" s="28">
        <v>2</v>
      </c>
      <c r="C26" s="29" t="s">
        <v>59</v>
      </c>
      <c r="D26" s="50"/>
      <c r="E26" s="50"/>
      <c r="F26" s="50"/>
      <c r="G26" s="50"/>
      <c r="H26" s="50"/>
      <c r="I26" s="50"/>
      <c r="J26" s="50"/>
    </row>
    <row r="27" spans="2:13" s="86" customFormat="1" ht="17.25" customHeight="1" x14ac:dyDescent="0.35">
      <c r="B27" s="28">
        <v>4</v>
      </c>
      <c r="C27" s="211" t="s">
        <v>60</v>
      </c>
      <c r="D27" s="211"/>
      <c r="E27" s="211"/>
      <c r="F27" s="211"/>
      <c r="G27" s="211"/>
      <c r="H27" s="211"/>
      <c r="I27" s="211"/>
      <c r="J27" s="211"/>
    </row>
    <row r="28" spans="2:13" s="86" customFormat="1" ht="17.25" customHeight="1" x14ac:dyDescent="0.35">
      <c r="B28" s="28">
        <v>5</v>
      </c>
      <c r="C28" s="29" t="s">
        <v>166</v>
      </c>
      <c r="D28" s="87"/>
      <c r="E28" s="87"/>
      <c r="F28" s="87"/>
      <c r="G28" s="87"/>
      <c r="H28" s="87"/>
      <c r="I28" s="87"/>
      <c r="J28" s="87"/>
    </row>
    <row r="29" spans="2:13" s="86" customFormat="1" ht="17.25" customHeight="1" x14ac:dyDescent="0.35">
      <c r="B29" s="28">
        <v>6</v>
      </c>
      <c r="C29" s="29" t="s">
        <v>61</v>
      </c>
    </row>
    <row r="30" spans="2:13" s="86" customFormat="1" ht="17.25" customHeight="1" x14ac:dyDescent="0.35">
      <c r="B30" s="28">
        <v>7</v>
      </c>
      <c r="C30" s="91" t="s">
        <v>167</v>
      </c>
    </row>
    <row r="31" spans="2:13" s="29" customFormat="1" ht="27" customHeight="1" x14ac:dyDescent="0.35">
      <c r="B31" s="28">
        <v>8</v>
      </c>
      <c r="C31" s="211" t="s">
        <v>117</v>
      </c>
      <c r="D31" s="211"/>
      <c r="E31" s="211"/>
      <c r="F31" s="211"/>
      <c r="G31" s="211"/>
      <c r="H31" s="211"/>
      <c r="I31" s="211"/>
      <c r="J31" s="211"/>
    </row>
    <row r="32" spans="2:13" s="29" customFormat="1" ht="90" customHeight="1" x14ac:dyDescent="0.35">
      <c r="B32" s="28">
        <v>9</v>
      </c>
      <c r="C32" s="211" t="s">
        <v>63</v>
      </c>
      <c r="D32" s="211"/>
      <c r="E32" s="211"/>
      <c r="F32" s="211"/>
      <c r="G32" s="211"/>
      <c r="H32" s="211"/>
      <c r="I32" s="211"/>
      <c r="J32" s="211"/>
      <c r="K32" s="50"/>
      <c r="L32" s="50"/>
      <c r="M32" s="50"/>
    </row>
    <row r="33" spans="2:10" s="83" customFormat="1" ht="29.25" customHeight="1" x14ac:dyDescent="0.35">
      <c r="B33" s="28">
        <v>10</v>
      </c>
      <c r="C33" s="211" t="s">
        <v>128</v>
      </c>
      <c r="D33" s="211"/>
      <c r="E33" s="211"/>
      <c r="F33" s="211"/>
      <c r="G33" s="211"/>
      <c r="H33" s="211"/>
      <c r="I33" s="211"/>
      <c r="J33" s="211"/>
    </row>
    <row r="34" spans="2:10" s="88" customFormat="1" ht="27.75" customHeight="1" x14ac:dyDescent="0.25">
      <c r="B34" s="102">
        <v>11</v>
      </c>
      <c r="C34" s="212" t="s">
        <v>116</v>
      </c>
      <c r="D34" s="212"/>
      <c r="E34" s="212"/>
      <c r="F34" s="212"/>
      <c r="G34" s="212"/>
      <c r="H34" s="212"/>
      <c r="I34" s="212"/>
      <c r="J34" s="212"/>
    </row>
    <row r="35" spans="2:10" s="88" customFormat="1" ht="13" x14ac:dyDescent="0.3">
      <c r="B35" s="132">
        <v>12</v>
      </c>
      <c r="C35" s="131" t="s">
        <v>153</v>
      </c>
    </row>
    <row r="36" spans="2:10" s="88" customFormat="1" x14ac:dyDescent="0.25"/>
  </sheetData>
  <mergeCells count="8">
    <mergeCell ref="C9:J9"/>
    <mergeCell ref="E18:J18"/>
    <mergeCell ref="E19:J19"/>
    <mergeCell ref="C34:J34"/>
    <mergeCell ref="C33:J33"/>
    <mergeCell ref="C27:J27"/>
    <mergeCell ref="C32:J32"/>
    <mergeCell ref="C31:J31"/>
  </mergeCells>
  <hyperlinks>
    <hyperlink ref="E11" r:id="rId1" xr:uid="{00000000-0004-0000-0000-000000000000}"/>
  </hyperlinks>
  <pageMargins left="0.70866141732283472" right="0.70866141732283472" top="0.74803149606299213" bottom="0.74803149606299213" header="0.31496062992125984" footer="0.31496062992125984"/>
  <pageSetup paperSize="9" scale="67"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7" tint="-0.249977111117893"/>
  </sheetPr>
  <dimension ref="A1:H145"/>
  <sheetViews>
    <sheetView topLeftCell="A5" workbookViewId="0">
      <selection activeCell="J55" sqref="J55"/>
    </sheetView>
  </sheetViews>
  <sheetFormatPr defaultColWidth="9.1796875" defaultRowHeight="12.5" x14ac:dyDescent="0.25"/>
  <cols>
    <col min="1" max="1" width="22" style="45" customWidth="1"/>
    <col min="2" max="2" width="16.08984375" style="45" bestFit="1" customWidth="1"/>
    <col min="3" max="3" width="16.54296875" style="45" bestFit="1" customWidth="1"/>
    <col min="4" max="4" width="19.90625" style="45" bestFit="1" customWidth="1"/>
    <col min="5" max="5" width="23.26953125" style="45" bestFit="1" customWidth="1"/>
    <col min="6" max="8" width="11.81640625" style="45" bestFit="1" customWidth="1"/>
    <col min="9" max="16384" width="9.1796875" style="45"/>
  </cols>
  <sheetData>
    <row r="1" spans="1:8" s="44" customFormat="1" ht="7.5" customHeight="1" x14ac:dyDescent="0.35"/>
    <row r="2" spans="1:8" s="44" customFormat="1" ht="15.75" customHeight="1" x14ac:dyDescent="0.2">
      <c r="A2" s="123"/>
      <c r="B2" s="123"/>
      <c r="C2" s="123"/>
      <c r="D2" s="123"/>
      <c r="E2" s="123"/>
      <c r="F2" s="123"/>
      <c r="G2" s="123"/>
      <c r="H2" s="123"/>
    </row>
    <row r="3" spans="1:8" s="44" customFormat="1" ht="29.25" customHeight="1" x14ac:dyDescent="0.35">
      <c r="A3" s="217" t="s">
        <v>93</v>
      </c>
      <c r="B3" s="217"/>
      <c r="C3" s="123"/>
      <c r="D3" s="123"/>
      <c r="E3" s="123"/>
      <c r="F3" s="123"/>
      <c r="G3" s="123"/>
      <c r="H3" s="123"/>
    </row>
    <row r="4" spans="1:8" s="44" customFormat="1" ht="18" customHeight="1" x14ac:dyDescent="0.2">
      <c r="A4" s="123"/>
      <c r="B4" s="123"/>
      <c r="C4" s="123"/>
      <c r="D4" s="123"/>
      <c r="E4" s="123"/>
      <c r="F4" s="123"/>
      <c r="G4" s="123"/>
      <c r="H4" s="123"/>
    </row>
    <row r="5" spans="1:8" s="44" customFormat="1" ht="18" customHeight="1" x14ac:dyDescent="0.25">
      <c r="A5" s="124" t="s">
        <v>90</v>
      </c>
      <c r="B5" s="124" t="s">
        <v>88</v>
      </c>
      <c r="C5" s="124" t="s">
        <v>157</v>
      </c>
      <c r="D5" s="124" t="s">
        <v>94</v>
      </c>
      <c r="E5" s="124" t="s">
        <v>155</v>
      </c>
      <c r="F5" s="124" t="s">
        <v>95</v>
      </c>
      <c r="G5" s="124" t="s">
        <v>96</v>
      </c>
      <c r="H5" s="124" t="s">
        <v>97</v>
      </c>
    </row>
    <row r="6" spans="1:8" x14ac:dyDescent="0.25">
      <c r="A6" s="45" t="s">
        <v>74</v>
      </c>
      <c r="B6" s="45">
        <v>2012</v>
      </c>
      <c r="C6" s="45">
        <v>57788726</v>
      </c>
      <c r="D6" s="45">
        <v>624835</v>
      </c>
      <c r="E6" s="45">
        <v>57843</v>
      </c>
      <c r="F6" s="45">
        <v>10.802257835866101</v>
      </c>
      <c r="G6" s="45">
        <v>999.061701502343</v>
      </c>
      <c r="H6" s="45">
        <v>92.486378003793007</v>
      </c>
    </row>
    <row r="7" spans="1:8" x14ac:dyDescent="0.25">
      <c r="A7" s="45" t="s">
        <v>74</v>
      </c>
      <c r="B7" s="45">
        <v>2013</v>
      </c>
      <c r="C7" s="45">
        <v>55247584</v>
      </c>
      <c r="D7" s="45">
        <v>633960</v>
      </c>
      <c r="E7" s="45">
        <v>55553</v>
      </c>
      <c r="F7" s="45">
        <v>11.4118049430274</v>
      </c>
      <c r="G7" s="45">
        <v>994.50225910391896</v>
      </c>
      <c r="H7" s="45">
        <v>87.146797905230599</v>
      </c>
    </row>
    <row r="8" spans="1:8" x14ac:dyDescent="0.25">
      <c r="A8" s="45" t="s">
        <v>74</v>
      </c>
      <c r="B8" s="45">
        <v>2014</v>
      </c>
      <c r="C8" s="45">
        <v>50569972.130000003</v>
      </c>
      <c r="D8" s="45">
        <v>637217</v>
      </c>
      <c r="E8" s="45">
        <v>43943</v>
      </c>
      <c r="F8" s="45">
        <v>14.5009899187584</v>
      </c>
      <c r="G8" s="45">
        <v>1150.8083683408099</v>
      </c>
      <c r="H8" s="45">
        <v>79.360676394383702</v>
      </c>
    </row>
    <row r="9" spans="1:8" x14ac:dyDescent="0.25">
      <c r="A9" s="45" t="s">
        <v>74</v>
      </c>
      <c r="B9" s="45">
        <v>2015</v>
      </c>
      <c r="C9" s="45">
        <v>47537482</v>
      </c>
      <c r="D9" s="45">
        <v>634006</v>
      </c>
      <c r="E9" s="45">
        <v>33944</v>
      </c>
      <c r="F9" s="45">
        <v>18.677999057270799</v>
      </c>
      <c r="G9" s="45">
        <v>1400.4678882865901</v>
      </c>
      <c r="H9" s="45">
        <v>74.979545934896507</v>
      </c>
    </row>
    <row r="10" spans="1:8" x14ac:dyDescent="0.25">
      <c r="A10" s="45" t="s">
        <v>74</v>
      </c>
      <c r="B10" s="45">
        <v>2016</v>
      </c>
      <c r="C10" s="45">
        <v>43019267</v>
      </c>
      <c r="D10" s="45">
        <v>599543</v>
      </c>
      <c r="E10" s="45">
        <v>33145</v>
      </c>
      <c r="F10" s="45">
        <v>18.088489968320999</v>
      </c>
      <c r="G10" s="45">
        <v>1297.91120832705</v>
      </c>
      <c r="H10" s="45">
        <v>71.753430529586694</v>
      </c>
    </row>
    <row r="11" spans="1:8" x14ac:dyDescent="0.25">
      <c r="A11" s="45" t="s">
        <v>74</v>
      </c>
      <c r="B11" s="45">
        <v>2017</v>
      </c>
      <c r="C11" s="45">
        <v>43841228</v>
      </c>
      <c r="D11" s="45">
        <v>634468</v>
      </c>
      <c r="E11" s="45">
        <v>33473</v>
      </c>
      <c r="F11" s="45">
        <v>18.9546201416067</v>
      </c>
      <c r="G11" s="45">
        <v>1309.7489917246701</v>
      </c>
      <c r="H11" s="45">
        <v>69.099194916055694</v>
      </c>
    </row>
    <row r="12" spans="1:8" x14ac:dyDescent="0.25">
      <c r="A12" s="45" t="s">
        <v>74</v>
      </c>
      <c r="B12" s="45">
        <v>2018</v>
      </c>
      <c r="C12" s="45">
        <v>40386556</v>
      </c>
      <c r="D12" s="45">
        <v>588332</v>
      </c>
      <c r="E12" s="45">
        <v>31639</v>
      </c>
      <c r="F12" s="45">
        <v>18.5951515534625</v>
      </c>
      <c r="G12" s="45">
        <v>1276.4801668826401</v>
      </c>
      <c r="H12" s="45">
        <v>68.645859820645498</v>
      </c>
    </row>
    <row r="13" spans="1:8" x14ac:dyDescent="0.25">
      <c r="A13" s="45" t="s">
        <v>74</v>
      </c>
      <c r="B13" s="45">
        <v>2019</v>
      </c>
      <c r="C13" s="45">
        <v>38428279</v>
      </c>
      <c r="D13" s="45">
        <v>588796</v>
      </c>
      <c r="E13" s="45">
        <v>31842</v>
      </c>
      <c r="F13" s="45">
        <v>18.491175177438599</v>
      </c>
      <c r="G13" s="45">
        <v>1206.84250361158</v>
      </c>
      <c r="H13" s="45">
        <v>65.265862879503302</v>
      </c>
    </row>
    <row r="14" spans="1:8" x14ac:dyDescent="0.25">
      <c r="A14" s="45" t="s">
        <v>74</v>
      </c>
      <c r="B14" s="45">
        <v>2020</v>
      </c>
      <c r="C14" s="45">
        <v>36685756</v>
      </c>
      <c r="D14" s="45">
        <v>473108</v>
      </c>
      <c r="E14" s="45">
        <v>30472</v>
      </c>
      <c r="F14" s="45">
        <v>15.5259910737726</v>
      </c>
      <c r="G14" s="45">
        <v>1203.9169073247599</v>
      </c>
      <c r="H14" s="45">
        <v>77.542032685982903</v>
      </c>
    </row>
    <row r="15" spans="1:8" x14ac:dyDescent="0.25">
      <c r="A15" s="45" t="s">
        <v>74</v>
      </c>
      <c r="B15" s="45">
        <v>2021</v>
      </c>
      <c r="C15" s="45">
        <v>36753300</v>
      </c>
      <c r="D15" s="45">
        <v>475610</v>
      </c>
      <c r="E15" s="45">
        <v>30161</v>
      </c>
      <c r="F15" s="45">
        <v>15.769039488080599</v>
      </c>
      <c r="G15" s="45">
        <v>1218.5703391797399</v>
      </c>
      <c r="H15" s="45">
        <v>77.276129601984806</v>
      </c>
    </row>
    <row r="16" spans="1:8" x14ac:dyDescent="0.25">
      <c r="A16" s="45" t="s">
        <v>75</v>
      </c>
      <c r="B16" s="45">
        <v>2012</v>
      </c>
      <c r="C16" s="45">
        <v>4998187</v>
      </c>
      <c r="D16" s="45">
        <v>67100</v>
      </c>
      <c r="E16" s="45">
        <v>5368</v>
      </c>
      <c r="F16" s="45">
        <v>12.5</v>
      </c>
      <c r="G16" s="45">
        <v>931.10786140089397</v>
      </c>
      <c r="H16" s="45">
        <v>74.488628912071505</v>
      </c>
    </row>
    <row r="17" spans="1:8" x14ac:dyDescent="0.25">
      <c r="A17" s="45" t="s">
        <v>75</v>
      </c>
      <c r="B17" s="45">
        <v>2013</v>
      </c>
      <c r="C17" s="45">
        <v>9706304</v>
      </c>
      <c r="D17" s="45">
        <v>124422</v>
      </c>
      <c r="E17" s="45">
        <v>8817</v>
      </c>
      <c r="F17" s="45">
        <v>14.1116025859136</v>
      </c>
      <c r="G17" s="45">
        <v>1100.8624248610599</v>
      </c>
      <c r="H17" s="45">
        <v>78.011155583417704</v>
      </c>
    </row>
    <row r="18" spans="1:8" x14ac:dyDescent="0.25">
      <c r="A18" s="45" t="s">
        <v>75</v>
      </c>
      <c r="B18" s="45">
        <v>2014</v>
      </c>
      <c r="C18" s="45">
        <v>30274845.16</v>
      </c>
      <c r="D18" s="45">
        <v>342203</v>
      </c>
      <c r="E18" s="45">
        <v>19931</v>
      </c>
      <c r="F18" s="45">
        <v>17.169384376097501</v>
      </c>
      <c r="G18" s="45">
        <v>1518.9827484822599</v>
      </c>
      <c r="H18" s="45">
        <v>88.4704259167804</v>
      </c>
    </row>
    <row r="19" spans="1:8" x14ac:dyDescent="0.25">
      <c r="A19" s="45" t="s">
        <v>75</v>
      </c>
      <c r="B19" s="45">
        <v>2015</v>
      </c>
      <c r="C19" s="45">
        <v>17834584</v>
      </c>
      <c r="D19" s="45">
        <v>218196</v>
      </c>
      <c r="E19" s="45">
        <v>11506</v>
      </c>
      <c r="F19" s="45">
        <v>18.963671128107102</v>
      </c>
      <c r="G19" s="45">
        <v>1550.0246827742001</v>
      </c>
      <c r="H19" s="45">
        <v>81.736530458853494</v>
      </c>
    </row>
    <row r="20" spans="1:8" x14ac:dyDescent="0.25">
      <c r="A20" s="45" t="s">
        <v>75</v>
      </c>
      <c r="B20" s="45">
        <v>2016</v>
      </c>
      <c r="C20" s="45">
        <v>46002578</v>
      </c>
      <c r="D20" s="45">
        <v>287674</v>
      </c>
      <c r="E20" s="45">
        <v>28675</v>
      </c>
      <c r="F20" s="45">
        <v>10.0322231909329</v>
      </c>
      <c r="G20" s="45">
        <v>1604.27473408893</v>
      </c>
      <c r="H20" s="45">
        <v>159.91218532088399</v>
      </c>
    </row>
    <row r="21" spans="1:8" x14ac:dyDescent="0.25">
      <c r="A21" s="45" t="s">
        <v>75</v>
      </c>
      <c r="B21" s="45">
        <v>2017</v>
      </c>
      <c r="C21" s="45">
        <v>151253512.5</v>
      </c>
      <c r="D21" s="45">
        <v>1276296</v>
      </c>
      <c r="E21" s="45">
        <v>99260</v>
      </c>
      <c r="F21" s="45">
        <v>12.858110014104399</v>
      </c>
      <c r="G21" s="45">
        <v>1523.81132883337</v>
      </c>
      <c r="H21" s="45">
        <v>118.509744212941</v>
      </c>
    </row>
    <row r="22" spans="1:8" x14ac:dyDescent="0.25">
      <c r="A22" s="45" t="s">
        <v>75</v>
      </c>
      <c r="B22" s="45">
        <v>2018</v>
      </c>
      <c r="C22" s="45">
        <v>12746051</v>
      </c>
      <c r="D22" s="45">
        <v>127702</v>
      </c>
      <c r="E22" s="45">
        <v>8798</v>
      </c>
      <c r="F22" s="45">
        <v>14.514889747669899</v>
      </c>
      <c r="G22" s="45">
        <v>1448.7441463969101</v>
      </c>
      <c r="H22" s="45">
        <v>99.810895679002698</v>
      </c>
    </row>
    <row r="23" spans="1:8" x14ac:dyDescent="0.25">
      <c r="A23" s="45" t="s">
        <v>75</v>
      </c>
      <c r="B23" s="45">
        <v>2019</v>
      </c>
      <c r="C23" s="45">
        <v>34837589</v>
      </c>
      <c r="D23" s="45">
        <v>408788</v>
      </c>
      <c r="E23" s="45">
        <v>27352</v>
      </c>
      <c r="F23" s="45">
        <v>14.9454518865165</v>
      </c>
      <c r="G23" s="45">
        <v>1273.67611143609</v>
      </c>
      <c r="H23" s="45">
        <v>85.221652788242295</v>
      </c>
    </row>
    <row r="24" spans="1:8" x14ac:dyDescent="0.25">
      <c r="A24" s="45" t="s">
        <v>75</v>
      </c>
      <c r="B24" s="45">
        <v>2020</v>
      </c>
      <c r="C24" s="45">
        <v>85003937</v>
      </c>
      <c r="D24" s="45">
        <v>866091</v>
      </c>
      <c r="E24" s="45">
        <v>62824</v>
      </c>
      <c r="F24" s="45">
        <v>13.785989430790799</v>
      </c>
      <c r="G24" s="45">
        <v>1353.04878708774</v>
      </c>
      <c r="H24" s="45">
        <v>98.146657799238199</v>
      </c>
    </row>
    <row r="25" spans="1:8" x14ac:dyDescent="0.25">
      <c r="A25" s="45" t="s">
        <v>75</v>
      </c>
      <c r="B25" s="45">
        <v>2021</v>
      </c>
      <c r="C25" s="45">
        <v>4998187</v>
      </c>
      <c r="D25" s="45">
        <v>67100</v>
      </c>
      <c r="E25" s="45">
        <v>5368</v>
      </c>
      <c r="F25" s="45">
        <v>12.5</v>
      </c>
      <c r="G25" s="45">
        <v>931.10786140089397</v>
      </c>
      <c r="H25" s="45">
        <v>74.488628912071505</v>
      </c>
    </row>
    <row r="26" spans="1:8" x14ac:dyDescent="0.25">
      <c r="A26" s="45" t="s">
        <v>76</v>
      </c>
      <c r="B26" s="45">
        <v>2012</v>
      </c>
      <c r="C26" s="45">
        <v>1362898</v>
      </c>
      <c r="D26" s="45">
        <v>15151</v>
      </c>
      <c r="E26" s="45">
        <v>1163</v>
      </c>
      <c r="F26" s="45">
        <v>13.0275150472915</v>
      </c>
      <c r="G26" s="45">
        <v>1171.8813413585599</v>
      </c>
      <c r="H26" s="45">
        <v>89.954326447099206</v>
      </c>
    </row>
    <row r="27" spans="1:8" x14ac:dyDescent="0.25">
      <c r="A27" s="45" t="s">
        <v>76</v>
      </c>
      <c r="B27" s="45">
        <v>2013</v>
      </c>
      <c r="C27" s="45">
        <v>37412276</v>
      </c>
      <c r="D27" s="45">
        <v>447778</v>
      </c>
      <c r="E27" s="45">
        <v>23830</v>
      </c>
      <c r="F27" s="45">
        <v>18.790516156105699</v>
      </c>
      <c r="G27" s="45">
        <v>1569.96542173731</v>
      </c>
      <c r="H27" s="45">
        <v>83.550947121118099</v>
      </c>
    </row>
    <row r="28" spans="1:8" x14ac:dyDescent="0.25">
      <c r="A28" s="45" t="s">
        <v>76</v>
      </c>
      <c r="B28" s="45">
        <v>2014</v>
      </c>
      <c r="C28" s="45">
        <v>3060</v>
      </c>
      <c r="D28" s="45">
        <v>11</v>
      </c>
      <c r="E28" s="45">
        <v>6</v>
      </c>
      <c r="F28" s="45">
        <v>1.8333333333333299</v>
      </c>
      <c r="G28" s="45">
        <v>510</v>
      </c>
      <c r="H28" s="45">
        <v>278.18181818181802</v>
      </c>
    </row>
    <row r="29" spans="1:8" x14ac:dyDescent="0.25">
      <c r="A29" s="45" t="s">
        <v>76</v>
      </c>
      <c r="B29" s="45">
        <v>2015</v>
      </c>
      <c r="C29" s="45">
        <v>11571477</v>
      </c>
      <c r="D29" s="45">
        <v>162185</v>
      </c>
      <c r="E29" s="45">
        <v>14872</v>
      </c>
      <c r="F29" s="45">
        <v>10.9053926842388</v>
      </c>
      <c r="G29" s="45">
        <v>778.071342119419</v>
      </c>
      <c r="H29" s="45">
        <v>71.347393408761604</v>
      </c>
    </row>
    <row r="30" spans="1:8" x14ac:dyDescent="0.25">
      <c r="A30" s="45" t="s">
        <v>76</v>
      </c>
      <c r="B30" s="45">
        <v>2016</v>
      </c>
      <c r="C30" s="45">
        <v>11738694</v>
      </c>
      <c r="D30" s="45">
        <v>159324</v>
      </c>
      <c r="E30" s="45">
        <v>13968</v>
      </c>
      <c r="F30" s="45">
        <v>11.4063573883162</v>
      </c>
      <c r="G30" s="45">
        <v>840.39905498281803</v>
      </c>
      <c r="H30" s="45">
        <v>73.678127589063806</v>
      </c>
    </row>
    <row r="31" spans="1:8" x14ac:dyDescent="0.25">
      <c r="A31" s="45" t="s">
        <v>76</v>
      </c>
      <c r="B31" s="45">
        <v>2017</v>
      </c>
      <c r="C31" s="45">
        <v>11822278</v>
      </c>
      <c r="D31" s="45">
        <v>153719</v>
      </c>
      <c r="E31" s="45">
        <v>13650</v>
      </c>
      <c r="F31" s="45">
        <v>11.261465201465199</v>
      </c>
      <c r="G31" s="45">
        <v>866.100952380953</v>
      </c>
      <c r="H31" s="45">
        <v>76.908371769267305</v>
      </c>
    </row>
    <row r="32" spans="1:8" x14ac:dyDescent="0.25">
      <c r="A32" s="45" t="s">
        <v>76</v>
      </c>
      <c r="B32" s="45">
        <v>2018</v>
      </c>
      <c r="C32" s="45">
        <v>11367673</v>
      </c>
      <c r="D32" s="45">
        <v>151403</v>
      </c>
      <c r="E32" s="45">
        <v>13059</v>
      </c>
      <c r="F32" s="45">
        <v>11.5937667508998</v>
      </c>
      <c r="G32" s="45">
        <v>870.48571866146006</v>
      </c>
      <c r="H32" s="45">
        <v>75.0822176575101</v>
      </c>
    </row>
    <row r="33" spans="1:8" x14ac:dyDescent="0.25">
      <c r="A33" s="45" t="s">
        <v>76</v>
      </c>
      <c r="B33" s="45">
        <v>2019</v>
      </c>
      <c r="C33" s="45">
        <v>10858720</v>
      </c>
      <c r="D33" s="45">
        <v>151480</v>
      </c>
      <c r="E33" s="45">
        <v>12699</v>
      </c>
      <c r="F33" s="45">
        <v>11.928498306953299</v>
      </c>
      <c r="G33" s="45">
        <v>855.08465233483003</v>
      </c>
      <c r="H33" s="45">
        <v>71.684182730393502</v>
      </c>
    </row>
    <row r="34" spans="1:8" x14ac:dyDescent="0.25">
      <c r="A34" s="45" t="s">
        <v>76</v>
      </c>
      <c r="B34" s="45">
        <v>2020</v>
      </c>
      <c r="C34" s="45">
        <v>10837060</v>
      </c>
      <c r="D34" s="45">
        <v>131364</v>
      </c>
      <c r="E34" s="45">
        <v>8699</v>
      </c>
      <c r="F34" s="45">
        <v>15.101046097252601</v>
      </c>
      <c r="G34" s="45">
        <v>1245.78227382458</v>
      </c>
      <c r="H34" s="45">
        <v>82.496422155232807</v>
      </c>
    </row>
    <row r="35" spans="1:8" x14ac:dyDescent="0.25">
      <c r="A35" s="45" t="s">
        <v>76</v>
      </c>
      <c r="B35" s="45">
        <v>2021</v>
      </c>
      <c r="C35" s="45">
        <v>9706304</v>
      </c>
      <c r="D35" s="45">
        <v>124422</v>
      </c>
      <c r="E35" s="45">
        <v>8817</v>
      </c>
      <c r="F35" s="45">
        <v>14.1116025859136</v>
      </c>
      <c r="G35" s="45">
        <v>1100.8624248610599</v>
      </c>
      <c r="H35" s="45">
        <v>78.011155583417704</v>
      </c>
    </row>
    <row r="36" spans="1:8" x14ac:dyDescent="0.25">
      <c r="A36" s="45" t="s">
        <v>77</v>
      </c>
      <c r="B36" s="45">
        <v>2012</v>
      </c>
      <c r="C36" s="45">
        <v>28975033.5</v>
      </c>
      <c r="D36" s="45">
        <v>270380</v>
      </c>
      <c r="E36" s="45">
        <v>18492</v>
      </c>
      <c r="F36" s="45">
        <v>14.6214579277525</v>
      </c>
      <c r="G36" s="45">
        <v>1566.8956035042199</v>
      </c>
      <c r="H36" s="45">
        <v>107.16411531918</v>
      </c>
    </row>
    <row r="37" spans="1:8" x14ac:dyDescent="0.25">
      <c r="A37" s="45" t="s">
        <v>77</v>
      </c>
      <c r="B37" s="45">
        <v>2013</v>
      </c>
      <c r="C37" s="45">
        <v>25464435</v>
      </c>
      <c r="D37" s="45">
        <v>251991</v>
      </c>
      <c r="E37" s="45">
        <v>16859</v>
      </c>
      <c r="F37" s="45">
        <v>14.946971943768901</v>
      </c>
      <c r="G37" s="45">
        <v>1510.43567234118</v>
      </c>
      <c r="H37" s="45">
        <v>101.052954272176</v>
      </c>
    </row>
    <row r="38" spans="1:8" x14ac:dyDescent="0.25">
      <c r="A38" s="45" t="s">
        <v>77</v>
      </c>
      <c r="B38" s="45">
        <v>2014</v>
      </c>
      <c r="C38" s="45">
        <v>25614300</v>
      </c>
      <c r="D38" s="45">
        <v>260549</v>
      </c>
      <c r="E38" s="45">
        <v>16522</v>
      </c>
      <c r="F38" s="45">
        <v>15.7698220554412</v>
      </c>
      <c r="G38" s="45">
        <v>1550.3147318726501</v>
      </c>
      <c r="H38" s="45">
        <v>98.308955321263994</v>
      </c>
    </row>
    <row r="39" spans="1:8" x14ac:dyDescent="0.25">
      <c r="A39" s="45" t="s">
        <v>77</v>
      </c>
      <c r="B39" s="45">
        <v>2015</v>
      </c>
      <c r="C39" s="45">
        <v>27533812.5</v>
      </c>
      <c r="D39" s="45">
        <v>293872</v>
      </c>
      <c r="E39" s="45">
        <v>17731</v>
      </c>
      <c r="F39" s="45">
        <v>16.5739101009531</v>
      </c>
      <c r="G39" s="45">
        <v>1552.8629236929701</v>
      </c>
      <c r="H39" s="45">
        <v>93.693215073229197</v>
      </c>
    </row>
    <row r="40" spans="1:8" x14ac:dyDescent="0.25">
      <c r="A40" s="45" t="s">
        <v>77</v>
      </c>
      <c r="B40" s="45">
        <v>2016</v>
      </c>
      <c r="C40" s="45">
        <v>29791398</v>
      </c>
      <c r="D40" s="45">
        <v>318767</v>
      </c>
      <c r="E40" s="45">
        <v>18867</v>
      </c>
      <c r="F40" s="45">
        <v>16.895478878464999</v>
      </c>
      <c r="G40" s="45">
        <v>1579.02146605184</v>
      </c>
      <c r="H40" s="45">
        <v>93.458224973099504</v>
      </c>
    </row>
    <row r="41" spans="1:8" x14ac:dyDescent="0.25">
      <c r="A41" s="45" t="s">
        <v>77</v>
      </c>
      <c r="B41" s="45">
        <v>2017</v>
      </c>
      <c r="C41" s="45">
        <v>29463618</v>
      </c>
      <c r="D41" s="45">
        <v>325475</v>
      </c>
      <c r="E41" s="45">
        <v>19028</v>
      </c>
      <c r="F41" s="45">
        <v>17.1050557073786</v>
      </c>
      <c r="G41" s="45">
        <v>1548.4348328778599</v>
      </c>
      <c r="H41" s="45">
        <v>90.524980413242204</v>
      </c>
    </row>
    <row r="42" spans="1:8" x14ac:dyDescent="0.25">
      <c r="A42" s="45" t="s">
        <v>77</v>
      </c>
      <c r="B42" s="45">
        <v>2018</v>
      </c>
      <c r="C42" s="45">
        <v>28865577.75</v>
      </c>
      <c r="D42" s="45">
        <v>310798</v>
      </c>
      <c r="E42" s="45">
        <v>18962</v>
      </c>
      <c r="F42" s="45">
        <v>16.390570614914001</v>
      </c>
      <c r="G42" s="45">
        <v>1522.28550522097</v>
      </c>
      <c r="H42" s="45">
        <v>92.875686941357401</v>
      </c>
    </row>
    <row r="43" spans="1:8" x14ac:dyDescent="0.25">
      <c r="A43" s="45" t="s">
        <v>77</v>
      </c>
      <c r="B43" s="45">
        <v>2019</v>
      </c>
      <c r="C43" s="45">
        <v>30026301</v>
      </c>
      <c r="D43" s="45">
        <v>307812</v>
      </c>
      <c r="E43" s="45">
        <v>19115</v>
      </c>
      <c r="F43" s="45">
        <v>16.103165053622799</v>
      </c>
      <c r="G43" s="45">
        <v>1570.8240125555801</v>
      </c>
      <c r="H43" s="45">
        <v>97.547532259950898</v>
      </c>
    </row>
    <row r="44" spans="1:8" x14ac:dyDescent="0.25">
      <c r="A44" s="45" t="s">
        <v>77</v>
      </c>
      <c r="B44" s="45">
        <v>2020</v>
      </c>
      <c r="C44" s="45">
        <v>31235336</v>
      </c>
      <c r="D44" s="45">
        <v>298367</v>
      </c>
      <c r="E44" s="45">
        <v>20143</v>
      </c>
      <c r="F44" s="45">
        <v>14.812441046517399</v>
      </c>
      <c r="G44" s="45">
        <v>1550.6794419897701</v>
      </c>
      <c r="H44" s="45">
        <v>104.687636367293</v>
      </c>
    </row>
    <row r="45" spans="1:8" x14ac:dyDescent="0.25">
      <c r="A45" s="45" t="s">
        <v>77</v>
      </c>
      <c r="B45" s="45">
        <v>2021</v>
      </c>
      <c r="C45" s="45">
        <v>30274845.16</v>
      </c>
      <c r="D45" s="45">
        <v>342203</v>
      </c>
      <c r="E45" s="45">
        <v>19931</v>
      </c>
      <c r="F45" s="45">
        <v>17.169384376097501</v>
      </c>
      <c r="G45" s="45">
        <v>1518.9827484822599</v>
      </c>
      <c r="H45" s="45">
        <v>88.4704259167804</v>
      </c>
    </row>
    <row r="46" spans="1:8" x14ac:dyDescent="0.25">
      <c r="A46" s="45" t="s">
        <v>78</v>
      </c>
      <c r="B46" s="45">
        <v>2012</v>
      </c>
      <c r="C46" s="45">
        <v>20515969</v>
      </c>
      <c r="D46" s="45">
        <v>290944</v>
      </c>
      <c r="E46" s="45">
        <v>14225</v>
      </c>
      <c r="F46" s="45">
        <v>20.453005272407701</v>
      </c>
      <c r="G46" s="45">
        <v>1442.24738137083</v>
      </c>
      <c r="H46" s="45">
        <v>70.515181615706098</v>
      </c>
    </row>
    <row r="47" spans="1:8" x14ac:dyDescent="0.25">
      <c r="A47" s="45" t="s">
        <v>78</v>
      </c>
      <c r="B47" s="45">
        <v>2013</v>
      </c>
      <c r="C47" s="45">
        <v>19074772</v>
      </c>
      <c r="D47" s="45">
        <v>282199</v>
      </c>
      <c r="E47" s="45">
        <v>14095</v>
      </c>
      <c r="F47" s="45">
        <v>20.021213196168901</v>
      </c>
      <c r="G47" s="45">
        <v>1353.3006030507299</v>
      </c>
      <c r="H47" s="45">
        <v>67.593336617068104</v>
      </c>
    </row>
    <row r="48" spans="1:8" x14ac:dyDescent="0.25">
      <c r="A48" s="45" t="s">
        <v>78</v>
      </c>
      <c r="B48" s="45">
        <v>2014</v>
      </c>
      <c r="C48" s="45">
        <v>19436152.5</v>
      </c>
      <c r="D48" s="45">
        <v>284497</v>
      </c>
      <c r="E48" s="45">
        <v>14519</v>
      </c>
      <c r="F48" s="45">
        <v>19.594806804876399</v>
      </c>
      <c r="G48" s="45">
        <v>1338.6701907844899</v>
      </c>
      <c r="H48" s="45">
        <v>68.317600888585801</v>
      </c>
    </row>
    <row r="49" spans="1:8" x14ac:dyDescent="0.25">
      <c r="A49" s="45" t="s">
        <v>78</v>
      </c>
      <c r="B49" s="45">
        <v>2015</v>
      </c>
      <c r="C49" s="45">
        <v>19378086</v>
      </c>
      <c r="D49" s="45">
        <v>281323</v>
      </c>
      <c r="E49" s="45">
        <v>14274</v>
      </c>
      <c r="F49" s="45">
        <v>19.7087711923777</v>
      </c>
      <c r="G49" s="45">
        <v>1357.5792349726801</v>
      </c>
      <c r="H49" s="45">
        <v>68.881982632063497</v>
      </c>
    </row>
    <row r="50" spans="1:8" x14ac:dyDescent="0.25">
      <c r="A50" s="45" t="s">
        <v>78</v>
      </c>
      <c r="B50" s="45">
        <v>2016</v>
      </c>
      <c r="C50" s="45">
        <v>19581544</v>
      </c>
      <c r="D50" s="45">
        <v>281110</v>
      </c>
      <c r="E50" s="45">
        <v>14375</v>
      </c>
      <c r="F50" s="45">
        <v>19.555478260869599</v>
      </c>
      <c r="G50" s="45">
        <v>1362.19436521739</v>
      </c>
      <c r="H50" s="45">
        <v>69.657941730995006</v>
      </c>
    </row>
    <row r="51" spans="1:8" x14ac:dyDescent="0.25">
      <c r="A51" s="45" t="s">
        <v>78</v>
      </c>
      <c r="B51" s="45">
        <v>2017</v>
      </c>
      <c r="C51" s="45">
        <v>20344264</v>
      </c>
      <c r="D51" s="45">
        <v>291943</v>
      </c>
      <c r="E51" s="45">
        <v>15745</v>
      </c>
      <c r="F51" s="45">
        <v>18.541949825341401</v>
      </c>
      <c r="G51" s="45">
        <v>1292.1094950777999</v>
      </c>
      <c r="H51" s="45">
        <v>69.685740024593798</v>
      </c>
    </row>
    <row r="52" spans="1:8" x14ac:dyDescent="0.25">
      <c r="A52" s="45" t="s">
        <v>78</v>
      </c>
      <c r="B52" s="45">
        <v>2018</v>
      </c>
      <c r="C52" s="45">
        <v>19553562.43</v>
      </c>
      <c r="D52" s="45">
        <v>280817</v>
      </c>
      <c r="E52" s="45">
        <v>16381</v>
      </c>
      <c r="F52" s="45">
        <v>17.142848421952301</v>
      </c>
      <c r="G52" s="45">
        <v>1193.67330626946</v>
      </c>
      <c r="H52" s="45">
        <v>69.6309782883515</v>
      </c>
    </row>
    <row r="53" spans="1:8" x14ac:dyDescent="0.25">
      <c r="A53" s="45" t="s">
        <v>78</v>
      </c>
      <c r="B53" s="45">
        <v>2019</v>
      </c>
      <c r="C53" s="45">
        <v>19154528</v>
      </c>
      <c r="D53" s="45">
        <v>271504</v>
      </c>
      <c r="E53" s="45">
        <v>15848</v>
      </c>
      <c r="F53" s="45">
        <v>17.131751640585598</v>
      </c>
      <c r="G53" s="45">
        <v>1208.6400807672901</v>
      </c>
      <c r="H53" s="45">
        <v>70.549708291590605</v>
      </c>
    </row>
    <row r="54" spans="1:8" x14ac:dyDescent="0.25">
      <c r="A54" s="45" t="s">
        <v>78</v>
      </c>
      <c r="B54" s="45">
        <v>2020</v>
      </c>
      <c r="C54" s="45">
        <v>19412609</v>
      </c>
      <c r="D54" s="45">
        <v>249439</v>
      </c>
      <c r="E54" s="45">
        <v>10808</v>
      </c>
      <c r="F54" s="45">
        <v>23.0791080680977</v>
      </c>
      <c r="G54" s="45">
        <v>1796.1333271650601</v>
      </c>
      <c r="H54" s="45">
        <v>77.825075469353195</v>
      </c>
    </row>
    <row r="55" spans="1:8" x14ac:dyDescent="0.25">
      <c r="A55" s="45" t="s">
        <v>78</v>
      </c>
      <c r="B55" s="45">
        <v>2021</v>
      </c>
      <c r="C55" s="45">
        <v>17834584</v>
      </c>
      <c r="D55" s="45">
        <v>218196</v>
      </c>
      <c r="E55" s="45">
        <v>11506</v>
      </c>
      <c r="F55" s="45">
        <v>18.963671128107102</v>
      </c>
      <c r="G55" s="45">
        <v>1550.0246827742001</v>
      </c>
      <c r="H55" s="45">
        <v>81.736530458853494</v>
      </c>
    </row>
    <row r="56" spans="1:8" x14ac:dyDescent="0.25">
      <c r="A56" s="45" t="s">
        <v>79</v>
      </c>
      <c r="B56" s="45">
        <v>2012</v>
      </c>
      <c r="C56" s="45">
        <v>55801265</v>
      </c>
      <c r="D56" s="45">
        <v>487828</v>
      </c>
      <c r="E56" s="45">
        <v>54968</v>
      </c>
      <c r="F56" s="45">
        <v>8.8747634987629205</v>
      </c>
      <c r="G56" s="45">
        <v>1015.15909256295</v>
      </c>
      <c r="H56" s="45">
        <v>114.38717129808001</v>
      </c>
    </row>
    <row r="57" spans="1:8" x14ac:dyDescent="0.25">
      <c r="A57" s="45" t="s">
        <v>79</v>
      </c>
      <c r="B57" s="45">
        <v>2013</v>
      </c>
      <c r="C57" s="45">
        <v>52727891</v>
      </c>
      <c r="D57" s="45">
        <v>468997</v>
      </c>
      <c r="E57" s="45">
        <v>53900</v>
      </c>
      <c r="F57" s="45">
        <v>8.7012430426716101</v>
      </c>
      <c r="G57" s="45">
        <v>978.25400742115005</v>
      </c>
      <c r="H57" s="45">
        <v>112.426925971808</v>
      </c>
    </row>
    <row r="58" spans="1:8" x14ac:dyDescent="0.25">
      <c r="A58" s="45" t="s">
        <v>79</v>
      </c>
      <c r="B58" s="45">
        <v>2014</v>
      </c>
      <c r="C58" s="45">
        <v>50548231.5</v>
      </c>
      <c r="D58" s="45">
        <v>466100</v>
      </c>
      <c r="E58" s="45">
        <v>52522</v>
      </c>
      <c r="F58" s="45">
        <v>8.8743764517725907</v>
      </c>
      <c r="G58" s="45">
        <v>962.42015726743102</v>
      </c>
      <c r="H58" s="45">
        <v>108.449327397554</v>
      </c>
    </row>
    <row r="59" spans="1:8" x14ac:dyDescent="0.25">
      <c r="A59" s="45" t="s">
        <v>79</v>
      </c>
      <c r="B59" s="45">
        <v>2015</v>
      </c>
      <c r="C59" s="45">
        <v>52056940</v>
      </c>
      <c r="D59" s="45">
        <v>502206</v>
      </c>
      <c r="E59" s="45">
        <v>55602</v>
      </c>
      <c r="F59" s="45">
        <v>9.0321571166504793</v>
      </c>
      <c r="G59" s="45">
        <v>936.24222150282401</v>
      </c>
      <c r="H59" s="45">
        <v>103.65654731325399</v>
      </c>
    </row>
    <row r="60" spans="1:8" x14ac:dyDescent="0.25">
      <c r="A60" s="45" t="s">
        <v>79</v>
      </c>
      <c r="B60" s="45">
        <v>2016</v>
      </c>
      <c r="C60" s="45">
        <v>52907237.350000001</v>
      </c>
      <c r="D60" s="45">
        <v>529677</v>
      </c>
      <c r="E60" s="45">
        <v>51838</v>
      </c>
      <c r="F60" s="45">
        <v>10.2179289324434</v>
      </c>
      <c r="G60" s="45">
        <v>1020.6265162622</v>
      </c>
      <c r="H60" s="45">
        <v>99.8858499613916</v>
      </c>
    </row>
    <row r="61" spans="1:8" x14ac:dyDescent="0.25">
      <c r="A61" s="45" t="s">
        <v>79</v>
      </c>
      <c r="B61" s="45">
        <v>2017</v>
      </c>
      <c r="C61" s="45">
        <v>52834977</v>
      </c>
      <c r="D61" s="45">
        <v>541306</v>
      </c>
      <c r="E61" s="45">
        <v>47010</v>
      </c>
      <c r="F61" s="45">
        <v>11.514699000212699</v>
      </c>
      <c r="G61" s="45">
        <v>1123.90931716656</v>
      </c>
      <c r="H61" s="45">
        <v>97.606486903895401</v>
      </c>
    </row>
    <row r="62" spans="1:8" x14ac:dyDescent="0.25">
      <c r="A62" s="45" t="s">
        <v>79</v>
      </c>
      <c r="B62" s="45">
        <v>2018</v>
      </c>
      <c r="C62" s="45">
        <v>50496682.130000003</v>
      </c>
      <c r="D62" s="45">
        <v>476110</v>
      </c>
      <c r="E62" s="45">
        <v>43724</v>
      </c>
      <c r="F62" s="45">
        <v>10.888985454212801</v>
      </c>
      <c r="G62" s="45">
        <v>1154.89621557954</v>
      </c>
      <c r="H62" s="45">
        <v>106.060956774695</v>
      </c>
    </row>
    <row r="63" spans="1:8" x14ac:dyDescent="0.25">
      <c r="A63" s="45" t="s">
        <v>79</v>
      </c>
      <c r="B63" s="45">
        <v>2019</v>
      </c>
      <c r="C63" s="45">
        <v>50025000</v>
      </c>
      <c r="D63" s="45">
        <v>459235</v>
      </c>
      <c r="E63" s="45">
        <v>43082</v>
      </c>
      <c r="F63" s="45">
        <v>10.6595561951627</v>
      </c>
      <c r="G63" s="45">
        <v>1161.15779211736</v>
      </c>
      <c r="H63" s="45">
        <v>108.931157250645</v>
      </c>
    </row>
    <row r="64" spans="1:8" x14ac:dyDescent="0.25">
      <c r="A64" s="45" t="s">
        <v>79</v>
      </c>
      <c r="B64" s="45">
        <v>2020</v>
      </c>
      <c r="C64" s="45">
        <v>49927147</v>
      </c>
      <c r="D64" s="45">
        <v>340971</v>
      </c>
      <c r="E64" s="45">
        <v>29788</v>
      </c>
      <c r="F64" s="45">
        <v>11.4465892305626</v>
      </c>
      <c r="G64" s="45">
        <v>1676.0825500201399</v>
      </c>
      <c r="H64" s="45">
        <v>146.42637350390501</v>
      </c>
    </row>
    <row r="65" spans="1:8" x14ac:dyDescent="0.25">
      <c r="A65" s="45" t="s">
        <v>79</v>
      </c>
      <c r="B65" s="45">
        <v>2021</v>
      </c>
      <c r="C65" s="45">
        <v>46002578</v>
      </c>
      <c r="D65" s="45">
        <v>287674</v>
      </c>
      <c r="E65" s="45">
        <v>28675</v>
      </c>
      <c r="F65" s="45">
        <v>10.0322231909329</v>
      </c>
      <c r="G65" s="45">
        <v>1604.27473408893</v>
      </c>
      <c r="H65" s="45">
        <v>159.91218532088399</v>
      </c>
    </row>
    <row r="66" spans="1:8" x14ac:dyDescent="0.25">
      <c r="A66" s="45" t="s">
        <v>80</v>
      </c>
      <c r="B66" s="45">
        <v>2012</v>
      </c>
      <c r="C66" s="45">
        <v>188998263.81</v>
      </c>
      <c r="D66" s="45">
        <v>2577152</v>
      </c>
      <c r="E66" s="45">
        <v>182599</v>
      </c>
      <c r="F66" s="45">
        <v>14.1137246096638</v>
      </c>
      <c r="G66" s="45">
        <v>1035.04544827737</v>
      </c>
      <c r="H66" s="45">
        <v>73.336094964519006</v>
      </c>
    </row>
    <row r="67" spans="1:8" x14ac:dyDescent="0.25">
      <c r="A67" s="45" t="s">
        <v>80</v>
      </c>
      <c r="B67" s="45">
        <v>2013</v>
      </c>
      <c r="C67" s="45">
        <v>174403156.5</v>
      </c>
      <c r="D67" s="45">
        <v>2444867</v>
      </c>
      <c r="E67" s="45">
        <v>170050</v>
      </c>
      <c r="F67" s="45">
        <v>14.3773419582476</v>
      </c>
      <c r="G67" s="45">
        <v>1025.5992737430199</v>
      </c>
      <c r="H67" s="45">
        <v>71.334414714583701</v>
      </c>
    </row>
    <row r="68" spans="1:8" x14ac:dyDescent="0.25">
      <c r="A68" s="45" t="s">
        <v>80</v>
      </c>
      <c r="B68" s="45">
        <v>2014</v>
      </c>
      <c r="C68" s="45">
        <v>161992656</v>
      </c>
      <c r="D68" s="45">
        <v>2261950</v>
      </c>
      <c r="E68" s="45">
        <v>146492</v>
      </c>
      <c r="F68" s="45">
        <v>15.440774922862699</v>
      </c>
      <c r="G68" s="45">
        <v>1105.81230374355</v>
      </c>
      <c r="H68" s="45">
        <v>71.616373483056705</v>
      </c>
    </row>
    <row r="69" spans="1:8" x14ac:dyDescent="0.25">
      <c r="A69" s="45" t="s">
        <v>80</v>
      </c>
      <c r="B69" s="45">
        <v>2015</v>
      </c>
      <c r="C69" s="45">
        <v>158952667.5</v>
      </c>
      <c r="D69" s="45">
        <v>2240291</v>
      </c>
      <c r="E69" s="45">
        <v>145920</v>
      </c>
      <c r="F69" s="45">
        <v>15.3528714364035</v>
      </c>
      <c r="G69" s="45">
        <v>1089.31378495066</v>
      </c>
      <c r="H69" s="45">
        <v>70.951794878433205</v>
      </c>
    </row>
    <row r="70" spans="1:8" x14ac:dyDescent="0.25">
      <c r="A70" s="45" t="s">
        <v>80</v>
      </c>
      <c r="B70" s="45">
        <v>2016</v>
      </c>
      <c r="C70" s="45">
        <v>156441939.19999999</v>
      </c>
      <c r="D70" s="45">
        <v>2223403</v>
      </c>
      <c r="E70" s="45">
        <v>145836</v>
      </c>
      <c r="F70" s="45">
        <v>15.245913217586899</v>
      </c>
      <c r="G70" s="45">
        <v>1072.72511039798</v>
      </c>
      <c r="H70" s="45">
        <v>70.361486064379704</v>
      </c>
    </row>
    <row r="71" spans="1:8" x14ac:dyDescent="0.25">
      <c r="A71" s="45" t="s">
        <v>80</v>
      </c>
      <c r="B71" s="45">
        <v>2017</v>
      </c>
      <c r="C71" s="45">
        <v>153937700</v>
      </c>
      <c r="D71" s="45">
        <v>2208203</v>
      </c>
      <c r="E71" s="45">
        <v>141797</v>
      </c>
      <c r="F71" s="45">
        <v>15.572988145024199</v>
      </c>
      <c r="G71" s="45">
        <v>1085.62028815842</v>
      </c>
      <c r="H71" s="45">
        <v>69.7117520445358</v>
      </c>
    </row>
    <row r="72" spans="1:8" x14ac:dyDescent="0.25">
      <c r="A72" s="45" t="s">
        <v>80</v>
      </c>
      <c r="B72" s="45">
        <v>2018</v>
      </c>
      <c r="C72" s="45">
        <v>150955210.53999999</v>
      </c>
      <c r="D72" s="45">
        <v>1785687</v>
      </c>
      <c r="E72" s="45">
        <v>132590</v>
      </c>
      <c r="F72" s="45">
        <v>13.467735123312499</v>
      </c>
      <c r="G72" s="45">
        <v>1138.51127943284</v>
      </c>
      <c r="H72" s="45">
        <v>84.536209615682907</v>
      </c>
    </row>
    <row r="73" spans="1:8" x14ac:dyDescent="0.25">
      <c r="A73" s="45" t="s">
        <v>80</v>
      </c>
      <c r="B73" s="45">
        <v>2019</v>
      </c>
      <c r="C73" s="45">
        <v>156235917</v>
      </c>
      <c r="D73" s="45">
        <v>1547911</v>
      </c>
      <c r="E73" s="45">
        <v>129143</v>
      </c>
      <c r="F73" s="45">
        <v>11.9860232455495</v>
      </c>
      <c r="G73" s="45">
        <v>1209.7900544357799</v>
      </c>
      <c r="H73" s="45">
        <v>100.9333979796</v>
      </c>
    </row>
    <row r="74" spans="1:8" x14ac:dyDescent="0.25">
      <c r="A74" s="45" t="s">
        <v>80</v>
      </c>
      <c r="B74" s="45">
        <v>2020</v>
      </c>
      <c r="C74" s="45">
        <v>159810826</v>
      </c>
      <c r="D74" s="45">
        <v>1311352</v>
      </c>
      <c r="E74" s="45">
        <v>103829</v>
      </c>
      <c r="F74" s="45">
        <v>12.6299203498059</v>
      </c>
      <c r="G74" s="45">
        <v>1539.1733138140601</v>
      </c>
      <c r="H74" s="45">
        <v>121.86722253064001</v>
      </c>
    </row>
    <row r="75" spans="1:8" x14ac:dyDescent="0.25">
      <c r="A75" s="45" t="s">
        <v>80</v>
      </c>
      <c r="B75" s="45">
        <v>2021</v>
      </c>
      <c r="C75" s="45">
        <v>151253512.5</v>
      </c>
      <c r="D75" s="45">
        <v>1276296</v>
      </c>
      <c r="E75" s="45">
        <v>99260</v>
      </c>
      <c r="F75" s="45">
        <v>12.858110014104399</v>
      </c>
      <c r="G75" s="45">
        <v>1523.81132883337</v>
      </c>
      <c r="H75" s="45">
        <v>118.509744212941</v>
      </c>
    </row>
    <row r="76" spans="1:8" x14ac:dyDescent="0.25">
      <c r="A76" s="45" t="s">
        <v>81</v>
      </c>
      <c r="B76" s="45">
        <v>2012</v>
      </c>
      <c r="C76" s="45">
        <v>12932534</v>
      </c>
      <c r="D76" s="45">
        <v>128136</v>
      </c>
      <c r="E76" s="45">
        <v>14715</v>
      </c>
      <c r="F76" s="45">
        <v>8.7078491335372092</v>
      </c>
      <c r="G76" s="45">
        <v>878.86741420319402</v>
      </c>
      <c r="H76" s="45">
        <v>100.928185677717</v>
      </c>
    </row>
    <row r="77" spans="1:8" x14ac:dyDescent="0.25">
      <c r="A77" s="45" t="s">
        <v>81</v>
      </c>
      <c r="B77" s="45">
        <v>2013</v>
      </c>
      <c r="C77" s="45">
        <v>12623124</v>
      </c>
      <c r="D77" s="45">
        <v>121033</v>
      </c>
      <c r="E77" s="45">
        <v>13717</v>
      </c>
      <c r="F77" s="45">
        <v>8.8235765838011204</v>
      </c>
      <c r="G77" s="45">
        <v>920.25399139753597</v>
      </c>
      <c r="H77" s="45">
        <v>104.29489478076199</v>
      </c>
    </row>
    <row r="78" spans="1:8" x14ac:dyDescent="0.25">
      <c r="A78" s="45" t="s">
        <v>81</v>
      </c>
      <c r="B78" s="45">
        <v>2014</v>
      </c>
      <c r="C78" s="45">
        <v>13164214</v>
      </c>
      <c r="D78" s="45">
        <v>131489</v>
      </c>
      <c r="E78" s="45">
        <v>13886</v>
      </c>
      <c r="F78" s="45">
        <v>9.4691775889384999</v>
      </c>
      <c r="G78" s="45">
        <v>948.02059628402696</v>
      </c>
      <c r="H78" s="45">
        <v>100.116466016169</v>
      </c>
    </row>
    <row r="79" spans="1:8" x14ac:dyDescent="0.25">
      <c r="A79" s="45" t="s">
        <v>81</v>
      </c>
      <c r="B79" s="45">
        <v>2015</v>
      </c>
      <c r="C79" s="45">
        <v>13876780</v>
      </c>
      <c r="D79" s="45">
        <v>140930</v>
      </c>
      <c r="E79" s="45">
        <v>14161</v>
      </c>
      <c r="F79" s="45">
        <v>9.9519807923169292</v>
      </c>
      <c r="G79" s="45">
        <v>979.92938351811301</v>
      </c>
      <c r="H79" s="45">
        <v>98.465763144823697</v>
      </c>
    </row>
    <row r="80" spans="1:8" x14ac:dyDescent="0.25">
      <c r="A80" s="45" t="s">
        <v>81</v>
      </c>
      <c r="B80" s="45">
        <v>2016</v>
      </c>
      <c r="C80" s="45">
        <v>13966717</v>
      </c>
      <c r="D80" s="45">
        <v>145524</v>
      </c>
      <c r="E80" s="45">
        <v>14141</v>
      </c>
      <c r="F80" s="45">
        <v>10.290927091436201</v>
      </c>
      <c r="G80" s="45">
        <v>987.67534120642097</v>
      </c>
      <c r="H80" s="45">
        <v>95.975351144828295</v>
      </c>
    </row>
    <row r="81" spans="1:8" x14ac:dyDescent="0.25">
      <c r="A81" s="45" t="s">
        <v>81</v>
      </c>
      <c r="B81" s="45">
        <v>2017</v>
      </c>
      <c r="C81" s="45">
        <v>13656780</v>
      </c>
      <c r="D81" s="45">
        <v>147578</v>
      </c>
      <c r="E81" s="45">
        <v>13721</v>
      </c>
      <c r="F81" s="45">
        <v>10.755630056118401</v>
      </c>
      <c r="G81" s="45">
        <v>995.31958312076404</v>
      </c>
      <c r="H81" s="45">
        <v>92.539402892029997</v>
      </c>
    </row>
    <row r="82" spans="1:8" x14ac:dyDescent="0.25">
      <c r="A82" s="45" t="s">
        <v>81</v>
      </c>
      <c r="B82" s="45">
        <v>2018</v>
      </c>
      <c r="C82" s="45">
        <v>13335586</v>
      </c>
      <c r="D82" s="45">
        <v>138559</v>
      </c>
      <c r="E82" s="45">
        <v>13184</v>
      </c>
      <c r="F82" s="45">
        <v>10.5096328883495</v>
      </c>
      <c r="G82" s="45">
        <v>1011.49772451456</v>
      </c>
      <c r="H82" s="45">
        <v>96.244819896217507</v>
      </c>
    </row>
    <row r="83" spans="1:8" x14ac:dyDescent="0.25">
      <c r="A83" s="45" t="s">
        <v>81</v>
      </c>
      <c r="B83" s="45">
        <v>2019</v>
      </c>
      <c r="C83" s="45">
        <v>13170123</v>
      </c>
      <c r="D83" s="45">
        <v>131640</v>
      </c>
      <c r="E83" s="45">
        <v>13020</v>
      </c>
      <c r="F83" s="45">
        <v>10.110599078341</v>
      </c>
      <c r="G83" s="45">
        <v>1011.5301843318</v>
      </c>
      <c r="H83" s="45">
        <v>100.046513217867</v>
      </c>
    </row>
    <row r="84" spans="1:8" x14ac:dyDescent="0.25">
      <c r="A84" s="45" t="s">
        <v>81</v>
      </c>
      <c r="B84" s="45">
        <v>2020</v>
      </c>
      <c r="C84" s="45">
        <v>13627676</v>
      </c>
      <c r="D84" s="45">
        <v>136366</v>
      </c>
      <c r="E84" s="45">
        <v>11870</v>
      </c>
      <c r="F84" s="45">
        <v>11.488289806234199</v>
      </c>
      <c r="G84" s="45">
        <v>1148.07716933446</v>
      </c>
      <c r="H84" s="45">
        <v>99.934558467653204</v>
      </c>
    </row>
    <row r="85" spans="1:8" x14ac:dyDescent="0.25">
      <c r="A85" s="45" t="s">
        <v>81</v>
      </c>
      <c r="B85" s="45">
        <v>2021</v>
      </c>
      <c r="C85" s="45">
        <v>12746051</v>
      </c>
      <c r="D85" s="45">
        <v>127702</v>
      </c>
      <c r="E85" s="45">
        <v>8798</v>
      </c>
      <c r="F85" s="45">
        <v>14.514889747669899</v>
      </c>
      <c r="G85" s="45">
        <v>1448.7441463969101</v>
      </c>
      <c r="H85" s="45">
        <v>99.810895679002698</v>
      </c>
    </row>
    <row r="86" spans="1:8" x14ac:dyDescent="0.25">
      <c r="A86" s="45" t="s">
        <v>82</v>
      </c>
      <c r="B86" s="45">
        <v>2012</v>
      </c>
      <c r="C86" s="45">
        <v>31253922.5</v>
      </c>
      <c r="D86" s="45">
        <v>402051</v>
      </c>
      <c r="E86" s="45">
        <v>33036</v>
      </c>
      <c r="F86" s="45">
        <v>12.170087177624399</v>
      </c>
      <c r="G86" s="45">
        <v>946.05649897082003</v>
      </c>
      <c r="H86" s="45">
        <v>77.736213813670403</v>
      </c>
    </row>
    <row r="87" spans="1:8" x14ac:dyDescent="0.25">
      <c r="A87" s="45" t="s">
        <v>82</v>
      </c>
      <c r="B87" s="45">
        <v>2013</v>
      </c>
      <c r="C87" s="45">
        <v>29743210</v>
      </c>
      <c r="D87" s="45">
        <v>394171</v>
      </c>
      <c r="E87" s="45">
        <v>31033</v>
      </c>
      <c r="F87" s="45">
        <v>12.7016724132375</v>
      </c>
      <c r="G87" s="45">
        <v>958.43811426545903</v>
      </c>
      <c r="H87" s="45">
        <v>75.457631332594204</v>
      </c>
    </row>
    <row r="88" spans="1:8" x14ac:dyDescent="0.25">
      <c r="A88" s="45" t="s">
        <v>82</v>
      </c>
      <c r="B88" s="45">
        <v>2014</v>
      </c>
      <c r="C88" s="45">
        <v>38560755</v>
      </c>
      <c r="D88" s="45">
        <v>496475</v>
      </c>
      <c r="E88" s="45">
        <v>38886</v>
      </c>
      <c r="F88" s="45">
        <v>12.7674484390269</v>
      </c>
      <c r="G88" s="45">
        <v>991.63593581237501</v>
      </c>
      <c r="H88" s="45">
        <v>77.669076992799205</v>
      </c>
    </row>
    <row r="89" spans="1:8" x14ac:dyDescent="0.25">
      <c r="A89" s="45" t="s">
        <v>82</v>
      </c>
      <c r="B89" s="45">
        <v>2015</v>
      </c>
      <c r="C89" s="45">
        <v>40485076</v>
      </c>
      <c r="D89" s="45">
        <v>515042</v>
      </c>
      <c r="E89" s="45">
        <v>40415</v>
      </c>
      <c r="F89" s="45">
        <v>12.7438327353705</v>
      </c>
      <c r="G89" s="45">
        <v>1001.73391067673</v>
      </c>
      <c r="H89" s="45">
        <v>78.605387521794299</v>
      </c>
    </row>
    <row r="90" spans="1:8" x14ac:dyDescent="0.25">
      <c r="A90" s="45" t="s">
        <v>82</v>
      </c>
      <c r="B90" s="45">
        <v>2016</v>
      </c>
      <c r="C90" s="45">
        <v>40717163</v>
      </c>
      <c r="D90" s="45">
        <v>537040</v>
      </c>
      <c r="E90" s="45">
        <v>40827</v>
      </c>
      <c r="F90" s="45">
        <v>13.1540402184829</v>
      </c>
      <c r="G90" s="45">
        <v>997.30969701423101</v>
      </c>
      <c r="H90" s="45">
        <v>75.817747281394304</v>
      </c>
    </row>
    <row r="91" spans="1:8" x14ac:dyDescent="0.25">
      <c r="A91" s="45" t="s">
        <v>82</v>
      </c>
      <c r="B91" s="45">
        <v>2017</v>
      </c>
      <c r="C91" s="45">
        <v>39907523</v>
      </c>
      <c r="D91" s="45">
        <v>558723</v>
      </c>
      <c r="E91" s="45">
        <v>40862</v>
      </c>
      <c r="F91" s="45">
        <v>13.673412950907901</v>
      </c>
      <c r="G91" s="45">
        <v>976.64145171553002</v>
      </c>
      <c r="H91" s="45">
        <v>71.426311428024306</v>
      </c>
    </row>
    <row r="92" spans="1:8" x14ac:dyDescent="0.25">
      <c r="A92" s="45" t="s">
        <v>82</v>
      </c>
      <c r="B92" s="45">
        <v>2018</v>
      </c>
      <c r="C92" s="45">
        <v>38777160</v>
      </c>
      <c r="D92" s="45">
        <v>551382</v>
      </c>
      <c r="E92" s="45">
        <v>39036</v>
      </c>
      <c r="F92" s="45">
        <v>14.124961573931801</v>
      </c>
      <c r="G92" s="45">
        <v>993.36919766369499</v>
      </c>
      <c r="H92" s="45">
        <v>70.327214163683294</v>
      </c>
    </row>
    <row r="93" spans="1:8" x14ac:dyDescent="0.25">
      <c r="A93" s="45" t="s">
        <v>82</v>
      </c>
      <c r="B93" s="45">
        <v>2019</v>
      </c>
      <c r="C93" s="45">
        <v>36529654</v>
      </c>
      <c r="D93" s="45">
        <v>536631</v>
      </c>
      <c r="E93" s="45">
        <v>37222</v>
      </c>
      <c r="F93" s="45">
        <v>14.417038310676499</v>
      </c>
      <c r="G93" s="45">
        <v>981.39954865402206</v>
      </c>
      <c r="H93" s="45">
        <v>68.0722023140668</v>
      </c>
    </row>
    <row r="94" spans="1:8" x14ac:dyDescent="0.25">
      <c r="A94" s="45" t="s">
        <v>82</v>
      </c>
      <c r="B94" s="45">
        <v>2020</v>
      </c>
      <c r="C94" s="45">
        <v>36907822.799999997</v>
      </c>
      <c r="D94" s="45">
        <v>460432</v>
      </c>
      <c r="E94" s="45">
        <v>26050</v>
      </c>
      <c r="F94" s="45">
        <v>17.674932821497102</v>
      </c>
      <c r="G94" s="45">
        <v>1416.8070172744699</v>
      </c>
      <c r="H94" s="45">
        <v>80.159117524411897</v>
      </c>
    </row>
    <row r="95" spans="1:8" x14ac:dyDescent="0.25">
      <c r="A95" s="45" t="s">
        <v>82</v>
      </c>
      <c r="B95" s="45">
        <v>2021</v>
      </c>
      <c r="C95" s="45">
        <v>34837589</v>
      </c>
      <c r="D95" s="45">
        <v>408788</v>
      </c>
      <c r="E95" s="45">
        <v>27352</v>
      </c>
      <c r="F95" s="45">
        <v>14.9454518865165</v>
      </c>
      <c r="G95" s="45">
        <v>1273.67611143609</v>
      </c>
      <c r="H95" s="45">
        <v>85.221652788242295</v>
      </c>
    </row>
    <row r="96" spans="1:8" x14ac:dyDescent="0.25">
      <c r="A96" s="45" t="s">
        <v>83</v>
      </c>
      <c r="B96" s="45">
        <v>2012</v>
      </c>
      <c r="C96" s="45">
        <v>110022662.5</v>
      </c>
      <c r="D96" s="45">
        <v>728106</v>
      </c>
      <c r="E96" s="45">
        <v>62803</v>
      </c>
      <c r="F96" s="45">
        <v>11.593490756811001</v>
      </c>
      <c r="G96" s="45">
        <v>1751.8695364871101</v>
      </c>
      <c r="H96" s="45">
        <v>151.108028913373</v>
      </c>
    </row>
    <row r="97" spans="1:8" x14ac:dyDescent="0.25">
      <c r="A97" s="45" t="s">
        <v>83</v>
      </c>
      <c r="B97" s="45">
        <v>2013</v>
      </c>
      <c r="C97" s="45">
        <v>102550456.5</v>
      </c>
      <c r="D97" s="45">
        <v>699322</v>
      </c>
      <c r="E97" s="45">
        <v>59911</v>
      </c>
      <c r="F97" s="45">
        <v>11.672681143696501</v>
      </c>
      <c r="G97" s="45">
        <v>1711.7133164193599</v>
      </c>
      <c r="H97" s="45">
        <v>146.642686058783</v>
      </c>
    </row>
    <row r="98" spans="1:8" x14ac:dyDescent="0.25">
      <c r="A98" s="45" t="s">
        <v>83</v>
      </c>
      <c r="B98" s="45">
        <v>2014</v>
      </c>
      <c r="C98" s="45">
        <v>97041961.840000004</v>
      </c>
      <c r="D98" s="45">
        <v>735453</v>
      </c>
      <c r="E98" s="45">
        <v>62380</v>
      </c>
      <c r="F98" s="45">
        <v>11.789884578390501</v>
      </c>
      <c r="G98" s="45">
        <v>1555.6582532863099</v>
      </c>
      <c r="H98" s="45">
        <v>131.948556658277</v>
      </c>
    </row>
    <row r="99" spans="1:8" x14ac:dyDescent="0.25">
      <c r="A99" s="45" t="s">
        <v>83</v>
      </c>
      <c r="B99" s="45">
        <v>2015</v>
      </c>
      <c r="C99" s="45">
        <v>91808584.310000002</v>
      </c>
      <c r="D99" s="45">
        <v>748414</v>
      </c>
      <c r="E99" s="45">
        <v>61750</v>
      </c>
      <c r="F99" s="45">
        <v>12.120064777327901</v>
      </c>
      <c r="G99" s="45">
        <v>1486.7786932793499</v>
      </c>
      <c r="H99" s="45">
        <v>122.670853711983</v>
      </c>
    </row>
    <row r="100" spans="1:8" x14ac:dyDescent="0.25">
      <c r="A100" s="45" t="s">
        <v>83</v>
      </c>
      <c r="B100" s="45">
        <v>2016</v>
      </c>
      <c r="C100" s="45">
        <v>93867207.840000004</v>
      </c>
      <c r="D100" s="45">
        <v>831483</v>
      </c>
      <c r="E100" s="45">
        <v>65158</v>
      </c>
      <c r="F100" s="45">
        <v>12.761027041959499</v>
      </c>
      <c r="G100" s="45">
        <v>1440.6091015684999</v>
      </c>
      <c r="H100" s="45">
        <v>112.891313280007</v>
      </c>
    </row>
    <row r="101" spans="1:8" x14ac:dyDescent="0.25">
      <c r="A101" s="45" t="s">
        <v>83</v>
      </c>
      <c r="B101" s="45">
        <v>2017</v>
      </c>
      <c r="C101" s="45">
        <v>91970849.900000006</v>
      </c>
      <c r="D101" s="45">
        <v>862071</v>
      </c>
      <c r="E101" s="45">
        <v>65273</v>
      </c>
      <c r="F101" s="45">
        <v>13.2071606943146</v>
      </c>
      <c r="G101" s="45">
        <v>1409.0182755503799</v>
      </c>
      <c r="H101" s="45">
        <v>106.685934105196</v>
      </c>
    </row>
    <row r="102" spans="1:8" x14ac:dyDescent="0.25">
      <c r="A102" s="45" t="s">
        <v>83</v>
      </c>
      <c r="B102" s="45">
        <v>2018</v>
      </c>
      <c r="C102" s="45">
        <v>89905509</v>
      </c>
      <c r="D102" s="45">
        <v>897879</v>
      </c>
      <c r="E102" s="45">
        <v>67950</v>
      </c>
      <c r="F102" s="45">
        <v>13.213818984547499</v>
      </c>
      <c r="G102" s="45">
        <v>1323.1127152317899</v>
      </c>
      <c r="H102" s="45">
        <v>100.13098535548799</v>
      </c>
    </row>
    <row r="103" spans="1:8" x14ac:dyDescent="0.25">
      <c r="A103" s="45" t="s">
        <v>83</v>
      </c>
      <c r="B103" s="45">
        <v>2019</v>
      </c>
      <c r="C103" s="45">
        <v>90867185</v>
      </c>
      <c r="D103" s="45">
        <v>927937</v>
      </c>
      <c r="E103" s="45">
        <v>69798</v>
      </c>
      <c r="F103" s="45">
        <v>13.294607295338</v>
      </c>
      <c r="G103" s="45">
        <v>1301.85943723316</v>
      </c>
      <c r="H103" s="45">
        <v>97.923873064658494</v>
      </c>
    </row>
    <row r="104" spans="1:8" x14ac:dyDescent="0.25">
      <c r="A104" s="45" t="s">
        <v>83</v>
      </c>
      <c r="B104" s="45">
        <v>2020</v>
      </c>
      <c r="C104" s="45">
        <v>92946555.150000006</v>
      </c>
      <c r="D104" s="45">
        <v>900048</v>
      </c>
      <c r="E104" s="45">
        <v>65834</v>
      </c>
      <c r="F104" s="45">
        <v>13.6714767445393</v>
      </c>
      <c r="G104" s="45">
        <v>1411.8321103077401</v>
      </c>
      <c r="H104" s="45">
        <v>103.26844251639901</v>
      </c>
    </row>
    <row r="105" spans="1:8" x14ac:dyDescent="0.25">
      <c r="A105" s="45" t="s">
        <v>83</v>
      </c>
      <c r="B105" s="45">
        <v>2021</v>
      </c>
      <c r="C105" s="45">
        <v>85003937</v>
      </c>
      <c r="D105" s="45">
        <v>866091</v>
      </c>
      <c r="E105" s="45">
        <v>62824</v>
      </c>
      <c r="F105" s="45">
        <v>13.785989430790799</v>
      </c>
      <c r="G105" s="45">
        <v>1353.04878708774</v>
      </c>
      <c r="H105" s="45">
        <v>98.146657799238199</v>
      </c>
    </row>
    <row r="106" spans="1:8" x14ac:dyDescent="0.25">
      <c r="A106" s="45" t="s">
        <v>84</v>
      </c>
      <c r="B106" s="45">
        <v>2012</v>
      </c>
      <c r="C106" s="45">
        <v>93212</v>
      </c>
      <c r="D106" s="45">
        <v>499</v>
      </c>
      <c r="E106" s="45">
        <v>93</v>
      </c>
      <c r="F106" s="45">
        <v>5.3655913978494603</v>
      </c>
      <c r="G106" s="45">
        <v>1002.27956989247</v>
      </c>
      <c r="H106" s="45">
        <v>186.797595190381</v>
      </c>
    </row>
    <row r="107" spans="1:8" x14ac:dyDescent="0.25">
      <c r="A107" s="45" t="s">
        <v>84</v>
      </c>
      <c r="B107" s="45">
        <v>2013</v>
      </c>
      <c r="C107" s="45">
        <v>102947</v>
      </c>
      <c r="D107" s="45">
        <v>450</v>
      </c>
      <c r="E107" s="45">
        <v>90</v>
      </c>
      <c r="F107" s="45">
        <v>5</v>
      </c>
      <c r="G107" s="45">
        <v>1143.8555555555599</v>
      </c>
      <c r="H107" s="45">
        <v>228.771111111111</v>
      </c>
    </row>
    <row r="108" spans="1:8" x14ac:dyDescent="0.25">
      <c r="A108" s="45" t="s">
        <v>84</v>
      </c>
      <c r="B108" s="45">
        <v>2014</v>
      </c>
      <c r="C108" s="45">
        <v>71503</v>
      </c>
      <c r="D108" s="45">
        <v>678</v>
      </c>
      <c r="E108" s="45">
        <v>63</v>
      </c>
      <c r="F108" s="45">
        <v>10.7619047619048</v>
      </c>
      <c r="G108" s="45">
        <v>1134.9682539682501</v>
      </c>
      <c r="H108" s="45">
        <v>105.461651917404</v>
      </c>
    </row>
    <row r="109" spans="1:8" x14ac:dyDescent="0.25">
      <c r="A109" s="45" t="s">
        <v>84</v>
      </c>
      <c r="B109" s="45">
        <v>2015</v>
      </c>
      <c r="C109" s="45">
        <v>94931</v>
      </c>
      <c r="D109" s="45">
        <v>1033</v>
      </c>
      <c r="E109" s="45">
        <v>82</v>
      </c>
      <c r="F109" s="45">
        <v>12.597560975609801</v>
      </c>
      <c r="G109" s="45">
        <v>1157.69512195122</v>
      </c>
      <c r="H109" s="45">
        <v>91.898354307841203</v>
      </c>
    </row>
    <row r="110" spans="1:8" x14ac:dyDescent="0.25">
      <c r="A110" s="45" t="s">
        <v>84</v>
      </c>
      <c r="B110" s="45">
        <v>2016</v>
      </c>
      <c r="C110" s="45">
        <v>70280</v>
      </c>
      <c r="D110" s="45">
        <v>765</v>
      </c>
      <c r="E110" s="45">
        <v>116</v>
      </c>
      <c r="F110" s="45">
        <v>6.5948275862069003</v>
      </c>
      <c r="G110" s="45">
        <v>605.86206896551698</v>
      </c>
      <c r="H110" s="45">
        <v>91.869281045751606</v>
      </c>
    </row>
    <row r="111" spans="1:8" x14ac:dyDescent="0.25">
      <c r="A111" s="45" t="s">
        <v>84</v>
      </c>
      <c r="B111" s="45">
        <v>2017</v>
      </c>
      <c r="C111" s="45">
        <v>66899</v>
      </c>
      <c r="D111" s="45">
        <v>880</v>
      </c>
      <c r="E111" s="45">
        <v>153</v>
      </c>
      <c r="F111" s="45">
        <v>5.7516339869281099</v>
      </c>
      <c r="G111" s="45">
        <v>437.24836601307197</v>
      </c>
      <c r="H111" s="45">
        <v>76.021590909090904</v>
      </c>
    </row>
    <row r="112" spans="1:8" x14ac:dyDescent="0.25">
      <c r="A112" s="45" t="s">
        <v>84</v>
      </c>
      <c r="B112" s="45">
        <v>2018</v>
      </c>
      <c r="C112" s="45">
        <v>134246</v>
      </c>
      <c r="D112" s="45">
        <v>1498</v>
      </c>
      <c r="E112" s="45">
        <v>270</v>
      </c>
      <c r="F112" s="45">
        <v>5.54814814814815</v>
      </c>
      <c r="G112" s="45">
        <v>497.207407407407</v>
      </c>
      <c r="H112" s="45">
        <v>89.616822429906605</v>
      </c>
    </row>
    <row r="113" spans="1:8" x14ac:dyDescent="0.25">
      <c r="A113" s="45" t="s">
        <v>84</v>
      </c>
      <c r="B113" s="45">
        <v>2019</v>
      </c>
      <c r="C113" s="45">
        <v>211820</v>
      </c>
      <c r="D113" s="45">
        <v>1887</v>
      </c>
      <c r="E113" s="45">
        <v>253</v>
      </c>
      <c r="F113" s="45">
        <v>7.4584980237154204</v>
      </c>
      <c r="G113" s="45">
        <v>837.23320158102797</v>
      </c>
      <c r="H113" s="45">
        <v>112.25225225225201</v>
      </c>
    </row>
    <row r="114" spans="1:8" x14ac:dyDescent="0.25">
      <c r="A114" s="45" t="s">
        <v>84</v>
      </c>
      <c r="B114" s="45">
        <v>2020</v>
      </c>
      <c r="C114" s="45">
        <v>193568</v>
      </c>
      <c r="D114" s="45">
        <v>1297</v>
      </c>
      <c r="E114" s="45">
        <v>153</v>
      </c>
      <c r="F114" s="45">
        <v>8.4771241830065396</v>
      </c>
      <c r="G114" s="45">
        <v>1265.1503267973901</v>
      </c>
      <c r="H114" s="45">
        <v>149.24286815728601</v>
      </c>
    </row>
    <row r="115" spans="1:8" x14ac:dyDescent="0.25">
      <c r="A115" s="45" t="s">
        <v>84</v>
      </c>
      <c r="B115" s="45">
        <v>2021</v>
      </c>
      <c r="C115" s="45">
        <v>131721</v>
      </c>
      <c r="D115" s="45">
        <v>659</v>
      </c>
      <c r="E115" s="45">
        <v>132</v>
      </c>
      <c r="F115" s="45">
        <v>4.9924242424242404</v>
      </c>
      <c r="G115" s="45">
        <v>997.88636363636397</v>
      </c>
      <c r="H115" s="45">
        <v>199.88012139605499</v>
      </c>
    </row>
    <row r="116" spans="1:8" x14ac:dyDescent="0.25">
      <c r="A116" s="45" t="s">
        <v>85</v>
      </c>
      <c r="B116" s="45">
        <v>2012</v>
      </c>
      <c r="C116" s="45">
        <v>1332531</v>
      </c>
      <c r="D116" s="45">
        <v>11700</v>
      </c>
      <c r="E116" s="45">
        <v>1197</v>
      </c>
      <c r="F116" s="45">
        <v>9.77443609022556</v>
      </c>
      <c r="G116" s="45">
        <v>1113.22556390977</v>
      </c>
      <c r="H116" s="45">
        <v>113.891538461538</v>
      </c>
    </row>
    <row r="117" spans="1:8" x14ac:dyDescent="0.25">
      <c r="A117" s="45" t="s">
        <v>85</v>
      </c>
      <c r="B117" s="45">
        <v>2013</v>
      </c>
      <c r="C117" s="45">
        <v>1206434</v>
      </c>
      <c r="D117" s="45">
        <v>8549</v>
      </c>
      <c r="E117" s="45">
        <v>981</v>
      </c>
      <c r="F117" s="45">
        <v>8.7145769622833793</v>
      </c>
      <c r="G117" s="45">
        <v>1229.8002038735999</v>
      </c>
      <c r="H117" s="45">
        <v>141.11989706398401</v>
      </c>
    </row>
    <row r="118" spans="1:8" x14ac:dyDescent="0.25">
      <c r="A118" s="45" t="s">
        <v>85</v>
      </c>
      <c r="B118" s="45">
        <v>2014</v>
      </c>
      <c r="C118" s="45">
        <v>1049303</v>
      </c>
      <c r="D118" s="45">
        <v>12373</v>
      </c>
      <c r="E118" s="45">
        <v>929</v>
      </c>
      <c r="F118" s="45">
        <v>13.318622174381099</v>
      </c>
      <c r="G118" s="45">
        <v>1129.49730893434</v>
      </c>
      <c r="H118" s="45">
        <v>84.805867614968093</v>
      </c>
    </row>
    <row r="119" spans="1:8" x14ac:dyDescent="0.25">
      <c r="A119" s="45" t="s">
        <v>85</v>
      </c>
      <c r="B119" s="45">
        <v>2015</v>
      </c>
      <c r="C119" s="45">
        <v>1115563</v>
      </c>
      <c r="D119" s="45">
        <v>13637</v>
      </c>
      <c r="E119" s="45">
        <v>923</v>
      </c>
      <c r="F119" s="45">
        <v>14.7746478873239</v>
      </c>
      <c r="G119" s="45">
        <v>1208.62730227519</v>
      </c>
      <c r="H119" s="45">
        <v>81.804135806995703</v>
      </c>
    </row>
    <row r="120" spans="1:8" x14ac:dyDescent="0.25">
      <c r="A120" s="45" t="s">
        <v>85</v>
      </c>
      <c r="B120" s="45">
        <v>2016</v>
      </c>
      <c r="C120" s="45">
        <v>1298000</v>
      </c>
      <c r="D120" s="45">
        <v>17337</v>
      </c>
      <c r="E120" s="45">
        <v>1214</v>
      </c>
      <c r="F120" s="45">
        <v>14.280889621087301</v>
      </c>
      <c r="G120" s="45">
        <v>1069.1927512355801</v>
      </c>
      <c r="H120" s="45">
        <v>74.868777758551104</v>
      </c>
    </row>
    <row r="121" spans="1:8" x14ac:dyDescent="0.25">
      <c r="A121" s="45" t="s">
        <v>85</v>
      </c>
      <c r="B121" s="45">
        <v>2017</v>
      </c>
      <c r="C121" s="45">
        <v>1160873</v>
      </c>
      <c r="D121" s="45">
        <v>16473</v>
      </c>
      <c r="E121" s="45">
        <v>1129</v>
      </c>
      <c r="F121" s="45">
        <v>14.5907883082374</v>
      </c>
      <c r="G121" s="45">
        <v>1028.2311780336599</v>
      </c>
      <c r="H121" s="45">
        <v>70.471255994657895</v>
      </c>
    </row>
    <row r="122" spans="1:8" x14ac:dyDescent="0.25">
      <c r="A122" s="45" t="s">
        <v>85</v>
      </c>
      <c r="B122" s="45">
        <v>2018</v>
      </c>
      <c r="C122" s="45">
        <v>1220970</v>
      </c>
      <c r="D122" s="45">
        <v>15284</v>
      </c>
      <c r="E122" s="45">
        <v>1063</v>
      </c>
      <c r="F122" s="45">
        <v>14.3781749764817</v>
      </c>
      <c r="G122" s="45">
        <v>1148.60771401693</v>
      </c>
      <c r="H122" s="45">
        <v>79.885501177702196</v>
      </c>
    </row>
    <row r="123" spans="1:8" x14ac:dyDescent="0.25">
      <c r="A123" s="45" t="s">
        <v>85</v>
      </c>
      <c r="B123" s="45">
        <v>2019</v>
      </c>
      <c r="C123" s="45">
        <v>1333345</v>
      </c>
      <c r="D123" s="45">
        <v>14691</v>
      </c>
      <c r="E123" s="45">
        <v>1104</v>
      </c>
      <c r="F123" s="45">
        <v>13.307065217391299</v>
      </c>
      <c r="G123" s="45">
        <v>1207.7400362318799</v>
      </c>
      <c r="H123" s="45">
        <v>90.759308420121201</v>
      </c>
    </row>
    <row r="124" spans="1:8" x14ac:dyDescent="0.25">
      <c r="A124" s="45" t="s">
        <v>85</v>
      </c>
      <c r="B124" s="45">
        <v>2020</v>
      </c>
      <c r="C124" s="45">
        <v>1390010</v>
      </c>
      <c r="D124" s="45">
        <v>13232</v>
      </c>
      <c r="E124" s="45">
        <v>1131</v>
      </c>
      <c r="F124" s="45">
        <v>11.699381078691401</v>
      </c>
      <c r="G124" s="45">
        <v>1229.00972590628</v>
      </c>
      <c r="H124" s="45">
        <v>105.04912333736399</v>
      </c>
    </row>
    <row r="125" spans="1:8" x14ac:dyDescent="0.25">
      <c r="A125" s="45" t="s">
        <v>85</v>
      </c>
      <c r="B125" s="45">
        <v>2021</v>
      </c>
      <c r="C125" s="45">
        <v>1362898</v>
      </c>
      <c r="D125" s="45">
        <v>15151</v>
      </c>
      <c r="E125" s="45">
        <v>1163</v>
      </c>
      <c r="F125" s="45">
        <v>13.0275150472915</v>
      </c>
      <c r="G125" s="45">
        <v>1171.8813413585599</v>
      </c>
      <c r="H125" s="45">
        <v>89.954326447099206</v>
      </c>
    </row>
    <row r="126" spans="1:8" x14ac:dyDescent="0.25">
      <c r="A126" s="45" t="s">
        <v>86</v>
      </c>
      <c r="B126" s="45">
        <v>2012</v>
      </c>
      <c r="C126" s="45">
        <v>43971541</v>
      </c>
      <c r="D126" s="45">
        <v>614824</v>
      </c>
      <c r="E126" s="45">
        <v>29752</v>
      </c>
      <c r="F126" s="45">
        <v>20.664963699919301</v>
      </c>
      <c r="G126" s="45">
        <v>1477.93563457919</v>
      </c>
      <c r="H126" s="45">
        <v>71.518907850051406</v>
      </c>
    </row>
    <row r="127" spans="1:8" x14ac:dyDescent="0.25">
      <c r="A127" s="45" t="s">
        <v>86</v>
      </c>
      <c r="B127" s="45">
        <v>2013</v>
      </c>
      <c r="C127" s="45">
        <v>44653399</v>
      </c>
      <c r="D127" s="45">
        <v>626708</v>
      </c>
      <c r="E127" s="45">
        <v>30919</v>
      </c>
      <c r="F127" s="45">
        <v>20.269348944015</v>
      </c>
      <c r="G127" s="45">
        <v>1444.2057957889999</v>
      </c>
      <c r="H127" s="45">
        <v>71.250724420304195</v>
      </c>
    </row>
    <row r="128" spans="1:8" x14ac:dyDescent="0.25">
      <c r="A128" s="45" t="s">
        <v>86</v>
      </c>
      <c r="B128" s="45">
        <v>2014</v>
      </c>
      <c r="C128" s="45">
        <v>45610876</v>
      </c>
      <c r="D128" s="45">
        <v>647397</v>
      </c>
      <c r="E128" s="45">
        <v>31752</v>
      </c>
      <c r="F128" s="45">
        <v>20.3891723356009</v>
      </c>
      <c r="G128" s="45">
        <v>1436.47253716301</v>
      </c>
      <c r="H128" s="45">
        <v>70.452714485856404</v>
      </c>
    </row>
    <row r="129" spans="1:8" x14ac:dyDescent="0.25">
      <c r="A129" s="45" t="s">
        <v>86</v>
      </c>
      <c r="B129" s="45">
        <v>2015</v>
      </c>
      <c r="C129" s="45">
        <v>43406275</v>
      </c>
      <c r="D129" s="45">
        <v>616443</v>
      </c>
      <c r="E129" s="45">
        <v>30635</v>
      </c>
      <c r="F129" s="45">
        <v>20.122180512485699</v>
      </c>
      <c r="G129" s="45">
        <v>1416.88509874327</v>
      </c>
      <c r="H129" s="45">
        <v>70.414093436051701</v>
      </c>
    </row>
    <row r="130" spans="1:8" x14ac:dyDescent="0.25">
      <c r="A130" s="45" t="s">
        <v>86</v>
      </c>
      <c r="B130" s="45">
        <v>2016</v>
      </c>
      <c r="C130" s="45">
        <v>42316241</v>
      </c>
      <c r="D130" s="45">
        <v>608236</v>
      </c>
      <c r="E130" s="45">
        <v>29409</v>
      </c>
      <c r="F130" s="45">
        <v>20.6819681050019</v>
      </c>
      <c r="G130" s="45">
        <v>1438.8874494202501</v>
      </c>
      <c r="H130" s="45">
        <v>69.572075641691697</v>
      </c>
    </row>
    <row r="131" spans="1:8" x14ac:dyDescent="0.25">
      <c r="A131" s="45" t="s">
        <v>86</v>
      </c>
      <c r="B131" s="45">
        <v>2017</v>
      </c>
      <c r="C131" s="45">
        <v>40349772</v>
      </c>
      <c r="D131" s="45">
        <v>572200</v>
      </c>
      <c r="E131" s="45">
        <v>26896</v>
      </c>
      <c r="F131" s="45">
        <v>21.274538964901801</v>
      </c>
      <c r="G131" s="45">
        <v>1500.2146044021399</v>
      </c>
      <c r="H131" s="45">
        <v>70.516903180706095</v>
      </c>
    </row>
    <row r="132" spans="1:8" x14ac:dyDescent="0.25">
      <c r="A132" s="45" t="s">
        <v>86</v>
      </c>
      <c r="B132" s="45">
        <v>2018</v>
      </c>
      <c r="C132" s="45">
        <v>37564304.350000001</v>
      </c>
      <c r="D132" s="45">
        <v>509767</v>
      </c>
      <c r="E132" s="45">
        <v>23754</v>
      </c>
      <c r="F132" s="45">
        <v>21.460259324745302</v>
      </c>
      <c r="G132" s="45">
        <v>1581.38858087059</v>
      </c>
      <c r="H132" s="45">
        <v>73.689164559494799</v>
      </c>
    </row>
    <row r="133" spans="1:8" x14ac:dyDescent="0.25">
      <c r="A133" s="45" t="s">
        <v>86</v>
      </c>
      <c r="B133" s="45">
        <v>2019</v>
      </c>
      <c r="C133" s="45">
        <v>37143471</v>
      </c>
      <c r="D133" s="45">
        <v>498425</v>
      </c>
      <c r="E133" s="45">
        <v>23682</v>
      </c>
      <c r="F133" s="45">
        <v>21.0465754581539</v>
      </c>
      <c r="G133" s="45">
        <v>1568.4262731188201</v>
      </c>
      <c r="H133" s="45">
        <v>74.521685308722496</v>
      </c>
    </row>
    <row r="134" spans="1:8" x14ac:dyDescent="0.25">
      <c r="A134" s="45" t="s">
        <v>86</v>
      </c>
      <c r="B134" s="45">
        <v>2020</v>
      </c>
      <c r="C134" s="45">
        <v>40046658</v>
      </c>
      <c r="D134" s="45">
        <v>467249</v>
      </c>
      <c r="E134" s="45">
        <v>23819</v>
      </c>
      <c r="F134" s="45">
        <v>19.616650573071901</v>
      </c>
      <c r="G134" s="45">
        <v>1681.2904823880101</v>
      </c>
      <c r="H134" s="45">
        <v>85.707316655573393</v>
      </c>
    </row>
    <row r="135" spans="1:8" x14ac:dyDescent="0.25">
      <c r="A135" s="45" t="s">
        <v>86</v>
      </c>
      <c r="B135" s="45">
        <v>2021</v>
      </c>
      <c r="C135" s="45">
        <v>37412276</v>
      </c>
      <c r="D135" s="45">
        <v>447778</v>
      </c>
      <c r="E135" s="45">
        <v>23830</v>
      </c>
      <c r="F135" s="45">
        <v>18.790516156105699</v>
      </c>
      <c r="G135" s="45">
        <v>1569.96542173731</v>
      </c>
      <c r="H135" s="45">
        <v>83.550947121118099</v>
      </c>
    </row>
    <row r="136" spans="1:8" x14ac:dyDescent="0.25">
      <c r="A136" s="45" t="s">
        <v>87</v>
      </c>
      <c r="B136" s="45">
        <v>2012</v>
      </c>
      <c r="C136" s="45">
        <v>10321</v>
      </c>
      <c r="D136" s="45">
        <v>137</v>
      </c>
      <c r="E136" s="45">
        <v>32</v>
      </c>
      <c r="F136" s="45">
        <v>4.28125</v>
      </c>
      <c r="G136" s="45">
        <v>322.53125</v>
      </c>
      <c r="H136" s="45">
        <v>75.335766423357697</v>
      </c>
    </row>
    <row r="137" spans="1:8" x14ac:dyDescent="0.25">
      <c r="A137" s="45" t="s">
        <v>87</v>
      </c>
      <c r="B137" s="45">
        <v>2013</v>
      </c>
      <c r="C137" s="45">
        <v>3695</v>
      </c>
      <c r="D137" s="45">
        <v>81</v>
      </c>
      <c r="E137" s="45">
        <v>17</v>
      </c>
      <c r="F137" s="45">
        <v>4.7647058823529402</v>
      </c>
      <c r="G137" s="45">
        <v>217.35294117647101</v>
      </c>
      <c r="H137" s="45">
        <v>45.617283950617299</v>
      </c>
    </row>
    <row r="138" spans="1:8" x14ac:dyDescent="0.25">
      <c r="A138" s="45" t="s">
        <v>87</v>
      </c>
      <c r="B138" s="45">
        <v>2014</v>
      </c>
      <c r="C138" s="45">
        <v>3873</v>
      </c>
      <c r="D138" s="45">
        <v>78</v>
      </c>
      <c r="E138" s="45">
        <v>12</v>
      </c>
      <c r="F138" s="45">
        <v>6.5</v>
      </c>
      <c r="G138" s="45">
        <v>322.75</v>
      </c>
      <c r="H138" s="45">
        <v>49.653846153846203</v>
      </c>
    </row>
    <row r="139" spans="1:8" x14ac:dyDescent="0.25">
      <c r="A139" s="45" t="s">
        <v>87</v>
      </c>
      <c r="B139" s="45">
        <v>2015</v>
      </c>
      <c r="C139" s="45">
        <v>20843</v>
      </c>
      <c r="D139" s="45">
        <v>290</v>
      </c>
      <c r="E139" s="45">
        <v>34</v>
      </c>
      <c r="F139" s="45">
        <v>8.5294117647058805</v>
      </c>
      <c r="G139" s="45">
        <v>613.02941176470597</v>
      </c>
      <c r="H139" s="45">
        <v>71.872413793103505</v>
      </c>
    </row>
    <row r="140" spans="1:8" x14ac:dyDescent="0.25">
      <c r="A140" s="45" t="s">
        <v>87</v>
      </c>
      <c r="B140" s="45">
        <v>2016</v>
      </c>
      <c r="C140" s="45">
        <v>25182</v>
      </c>
      <c r="D140" s="45">
        <v>279</v>
      </c>
      <c r="E140" s="45">
        <v>24</v>
      </c>
      <c r="F140" s="45">
        <v>11.625</v>
      </c>
      <c r="G140" s="45">
        <v>1049.25</v>
      </c>
      <c r="H140" s="45">
        <v>90.258064516128997</v>
      </c>
    </row>
    <row r="141" spans="1:8" x14ac:dyDescent="0.25">
      <c r="A141" s="45" t="s">
        <v>87</v>
      </c>
      <c r="B141" s="45">
        <v>2017</v>
      </c>
      <c r="C141" s="45">
        <v>28021</v>
      </c>
      <c r="D141" s="45">
        <v>74</v>
      </c>
      <c r="E141" s="45">
        <v>27</v>
      </c>
      <c r="F141" s="45">
        <v>2.74074074074074</v>
      </c>
      <c r="G141" s="45">
        <v>1037.81481481481</v>
      </c>
      <c r="H141" s="45">
        <v>378.66216216216202</v>
      </c>
    </row>
    <row r="142" spans="1:8" x14ac:dyDescent="0.25">
      <c r="A142" s="45" t="s">
        <v>87</v>
      </c>
      <c r="B142" s="45">
        <v>2018</v>
      </c>
      <c r="C142" s="45">
        <v>21476</v>
      </c>
      <c r="D142" s="45">
        <v>89</v>
      </c>
      <c r="E142" s="45">
        <v>39</v>
      </c>
      <c r="F142" s="45">
        <v>2.2820512820512802</v>
      </c>
      <c r="G142" s="45">
        <v>550.66666666666697</v>
      </c>
      <c r="H142" s="45">
        <v>241.30337078651701</v>
      </c>
    </row>
    <row r="143" spans="1:8" x14ac:dyDescent="0.25">
      <c r="A143" s="45" t="s">
        <v>87</v>
      </c>
      <c r="B143" s="45">
        <v>2019</v>
      </c>
      <c r="C143" s="45">
        <v>13876</v>
      </c>
      <c r="D143" s="45">
        <v>214</v>
      </c>
      <c r="E143" s="45">
        <v>28</v>
      </c>
      <c r="F143" s="45">
        <v>7.6428571428571397</v>
      </c>
      <c r="G143" s="45">
        <v>495.57142857142901</v>
      </c>
      <c r="H143" s="45">
        <v>64.841121495327101</v>
      </c>
    </row>
    <row r="144" spans="1:8" x14ac:dyDescent="0.25">
      <c r="A144" s="45" t="s">
        <v>87</v>
      </c>
      <c r="B144" s="45">
        <v>2020</v>
      </c>
      <c r="C144" s="45">
        <v>12880</v>
      </c>
      <c r="D144" s="45">
        <v>96</v>
      </c>
      <c r="E144" s="45">
        <v>17</v>
      </c>
      <c r="F144" s="45">
        <v>5.6470588235294104</v>
      </c>
      <c r="G144" s="45">
        <v>757.64705882352905</v>
      </c>
      <c r="H144" s="45">
        <v>134.166666666667</v>
      </c>
    </row>
    <row r="145" spans="1:8" x14ac:dyDescent="0.25">
      <c r="A145" s="45" t="s">
        <v>87</v>
      </c>
      <c r="B145" s="45">
        <v>2021</v>
      </c>
      <c r="C145" s="45">
        <v>3060</v>
      </c>
      <c r="D145" s="45">
        <v>11</v>
      </c>
      <c r="E145" s="45">
        <v>6</v>
      </c>
      <c r="F145" s="45">
        <v>1.8333333333333299</v>
      </c>
      <c r="G145" s="45">
        <v>510</v>
      </c>
      <c r="H145" s="45">
        <v>278.18181818181802</v>
      </c>
    </row>
  </sheetData>
  <autoFilter ref="A5:H145" xr:uid="{00000000-0001-0000-0900-000000000000}"/>
  <sortState xmlns:xlrd2="http://schemas.microsoft.com/office/spreadsheetml/2017/richdata2" ref="A6:H147">
    <sortCondition ref="A6:A147"/>
    <sortCondition ref="B6:B147"/>
  </sortState>
  <mergeCells count="1">
    <mergeCell ref="A3:B3"/>
  </mergeCells>
  <pageMargins left="0.78431372549019618" right="0.78431372549019618" top="0.98039215686274517" bottom="0.98039215686274517" header="0.50980392156862753" footer="0.50980392156862753"/>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53"/>
  <sheetViews>
    <sheetView zoomScale="80" zoomScaleNormal="80" workbookViewId="0">
      <selection activeCell="N48" sqref="N48"/>
    </sheetView>
  </sheetViews>
  <sheetFormatPr defaultColWidth="10.26953125" defaultRowHeight="12.5" x14ac:dyDescent="0.25"/>
  <cols>
    <col min="1" max="1" width="1.7265625" style="38" customWidth="1"/>
    <col min="2" max="2" width="42.54296875" style="38" customWidth="1"/>
    <col min="3" max="10" width="13" style="38" customWidth="1"/>
    <col min="11" max="11" width="13" style="39" customWidth="1"/>
    <col min="12" max="12" width="10.81640625" style="39" customWidth="1"/>
    <col min="13" max="13" width="9.1796875" style="39" customWidth="1"/>
    <col min="14" max="235" width="9.1796875" style="38" customWidth="1"/>
    <col min="236" max="236" width="1.7265625" style="38" customWidth="1"/>
    <col min="237" max="237" width="23.26953125" style="38" customWidth="1"/>
    <col min="238" max="16384" width="10.26953125" style="38"/>
  </cols>
  <sheetData>
    <row r="1" spans="1:28" x14ac:dyDescent="0.25">
      <c r="A1" s="58"/>
      <c r="B1" s="58"/>
    </row>
    <row r="2" spans="1:28" ht="13" x14ac:dyDescent="0.3">
      <c r="A2" s="58"/>
      <c r="B2" s="58"/>
      <c r="J2" s="1"/>
    </row>
    <row r="3" spans="1:28" x14ac:dyDescent="0.25">
      <c r="A3" s="58"/>
      <c r="B3" s="58"/>
    </row>
    <row r="4" spans="1:28" ht="50.25" customHeight="1" x14ac:dyDescent="0.25">
      <c r="A4" s="58"/>
      <c r="B4" s="58"/>
    </row>
    <row r="5" spans="1:28" ht="18" customHeight="1" x14ac:dyDescent="0.25">
      <c r="A5" s="58"/>
      <c r="B5" s="58"/>
    </row>
    <row r="6" spans="1:28" ht="16.5" customHeight="1" x14ac:dyDescent="0.4">
      <c r="A6" s="58"/>
      <c r="B6" s="2" t="s">
        <v>0</v>
      </c>
    </row>
    <row r="7" spans="1:28" s="3" customFormat="1" ht="18" x14ac:dyDescent="0.4">
      <c r="A7" s="2"/>
      <c r="B7" s="2" t="s">
        <v>25</v>
      </c>
      <c r="K7" s="15"/>
      <c r="L7" s="15"/>
      <c r="M7" s="34"/>
    </row>
    <row r="8" spans="1:28" s="3" customFormat="1" ht="18" x14ac:dyDescent="0.4">
      <c r="A8" s="2"/>
      <c r="B8" s="75" t="s">
        <v>1</v>
      </c>
      <c r="K8" s="15"/>
      <c r="L8" s="15"/>
      <c r="M8" s="34"/>
    </row>
    <row r="9" spans="1:28" ht="16" customHeight="1" x14ac:dyDescent="0.25"/>
    <row r="10" spans="1:28" ht="15.75" customHeight="1" x14ac:dyDescent="0.25"/>
    <row r="11" spans="1:28" s="7" customFormat="1" ht="16" customHeight="1" x14ac:dyDescent="0.35">
      <c r="A11" s="5"/>
      <c r="B11" s="37" t="s">
        <v>121</v>
      </c>
      <c r="K11" s="16"/>
      <c r="L11" s="16"/>
      <c r="M11" s="35"/>
    </row>
    <row r="12" spans="1:28" s="39" customFormat="1" ht="16" customHeight="1" x14ac:dyDescent="0.25">
      <c r="C12" s="17"/>
      <c r="D12" s="17"/>
      <c r="E12" s="17"/>
      <c r="F12" s="17"/>
      <c r="G12" s="17"/>
      <c r="H12" s="17"/>
      <c r="I12" s="17"/>
    </row>
    <row r="13" spans="1:28" ht="16" customHeight="1" x14ac:dyDescent="0.4">
      <c r="B13" s="18" t="s">
        <v>2</v>
      </c>
      <c r="C13" s="159" t="s">
        <v>27</v>
      </c>
      <c r="D13" s="159" t="s">
        <v>109</v>
      </c>
      <c r="E13" s="159" t="s">
        <v>113</v>
      </c>
      <c r="F13" s="159" t="s">
        <v>127</v>
      </c>
      <c r="G13" s="159" t="s">
        <v>131</v>
      </c>
      <c r="H13" s="159" t="s">
        <v>132</v>
      </c>
      <c r="I13" s="159" t="s">
        <v>133</v>
      </c>
      <c r="J13" s="159" t="s">
        <v>150</v>
      </c>
      <c r="K13" s="159" t="s">
        <v>154</v>
      </c>
      <c r="L13" s="159" t="s">
        <v>176</v>
      </c>
      <c r="M13" s="15"/>
      <c r="N13" s="15"/>
      <c r="O13" s="15"/>
      <c r="P13" s="15"/>
      <c r="Q13" s="15"/>
      <c r="R13" s="15"/>
      <c r="S13" s="15"/>
      <c r="T13" s="15"/>
      <c r="U13" s="15"/>
      <c r="V13" s="15"/>
      <c r="W13" s="15"/>
      <c r="X13" s="15"/>
      <c r="Y13" s="15"/>
      <c r="Z13" s="15"/>
      <c r="AA13" s="15"/>
      <c r="AB13" s="15"/>
    </row>
    <row r="14" spans="1:28" ht="16" customHeight="1" x14ac:dyDescent="0.4">
      <c r="B14" s="42"/>
      <c r="C14" s="54"/>
      <c r="D14" s="54"/>
      <c r="E14" s="54"/>
      <c r="F14" s="54"/>
      <c r="G14" s="54"/>
      <c r="H14" s="54"/>
      <c r="I14" s="160"/>
      <c r="J14" s="160"/>
      <c r="K14" s="160"/>
      <c r="L14" s="160"/>
      <c r="M14" s="15"/>
      <c r="N14" s="15"/>
      <c r="O14" s="15"/>
      <c r="P14" s="15"/>
      <c r="Q14" s="15"/>
      <c r="R14" s="15"/>
      <c r="S14" s="15"/>
      <c r="T14" s="15"/>
      <c r="U14" s="15"/>
      <c r="V14" s="15"/>
      <c r="W14" s="15"/>
      <c r="X14" s="15"/>
      <c r="Y14" s="15"/>
      <c r="Z14" s="15"/>
      <c r="AA14" s="15"/>
      <c r="AB14" s="15"/>
    </row>
    <row r="15" spans="1:28" ht="27" x14ac:dyDescent="0.4">
      <c r="B15" s="104" t="s">
        <v>45</v>
      </c>
      <c r="C15" s="161"/>
      <c r="D15" s="161"/>
      <c r="E15" s="161"/>
      <c r="F15" s="161"/>
      <c r="G15" s="161"/>
      <c r="H15" s="161"/>
      <c r="I15" s="161"/>
      <c r="J15" s="161"/>
      <c r="K15" s="161"/>
      <c r="L15" s="161"/>
      <c r="M15" s="15"/>
      <c r="N15" s="15"/>
      <c r="O15" s="15"/>
      <c r="P15" s="15"/>
      <c r="Q15" s="15"/>
      <c r="R15" s="15"/>
      <c r="S15" s="15"/>
      <c r="T15" s="15"/>
      <c r="U15" s="15"/>
      <c r="V15" s="15"/>
      <c r="W15" s="15"/>
      <c r="X15" s="15"/>
      <c r="Y15" s="15"/>
      <c r="Z15" s="15"/>
      <c r="AA15" s="15"/>
      <c r="AB15" s="15"/>
    </row>
    <row r="16" spans="1:28" ht="15" customHeight="1" x14ac:dyDescent="0.4">
      <c r="B16" s="105"/>
      <c r="C16" s="162"/>
      <c r="D16" s="162"/>
      <c r="E16" s="162"/>
      <c r="F16" s="162"/>
      <c r="G16" s="162"/>
      <c r="H16" s="162"/>
      <c r="I16" s="160"/>
      <c r="J16" s="160"/>
      <c r="K16" s="160"/>
      <c r="L16" s="160"/>
      <c r="M16" s="15"/>
      <c r="N16" s="15"/>
      <c r="O16" s="15"/>
      <c r="P16" s="15"/>
      <c r="Q16" s="15"/>
      <c r="R16" s="15"/>
      <c r="S16" s="15"/>
      <c r="T16" s="15"/>
      <c r="U16" s="15"/>
      <c r="V16" s="15"/>
      <c r="W16" s="15"/>
      <c r="X16" s="15"/>
      <c r="Y16" s="15"/>
      <c r="Z16" s="15"/>
      <c r="AA16" s="15"/>
      <c r="AB16" s="15"/>
    </row>
    <row r="17" spans="1:16" ht="15" customHeight="1" x14ac:dyDescent="0.4">
      <c r="B17" s="105" t="s">
        <v>26</v>
      </c>
      <c r="C17" s="163">
        <v>0.51718061674008797</v>
      </c>
      <c r="D17" s="163">
        <v>0.59585624760199496</v>
      </c>
      <c r="E17" s="163">
        <v>0.65036444862450005</v>
      </c>
      <c r="F17" s="163">
        <v>0.75541080058835897</v>
      </c>
      <c r="G17" s="163">
        <v>0.833502538071066</v>
      </c>
      <c r="H17" s="163">
        <v>0.82048360551968602</v>
      </c>
      <c r="I17" s="163">
        <v>0.79486066767924102</v>
      </c>
      <c r="J17" s="163">
        <v>0.78450052854122598</v>
      </c>
      <c r="K17" s="163">
        <v>0.79629196549215298</v>
      </c>
      <c r="L17" s="163">
        <v>0.81145079505735296</v>
      </c>
      <c r="M17" s="15"/>
      <c r="N17" s="15"/>
      <c r="O17" s="15"/>
      <c r="P17" s="15"/>
    </row>
    <row r="18" spans="1:16" s="65" customFormat="1" ht="15" customHeight="1" x14ac:dyDescent="0.4">
      <c r="B18" s="105" t="s">
        <v>41</v>
      </c>
      <c r="C18" s="164">
        <v>0.59602167591858302</v>
      </c>
      <c r="D18" s="164">
        <v>0.65195655483936499</v>
      </c>
      <c r="E18" s="164">
        <v>0.70405399304771799</v>
      </c>
      <c r="F18" s="164">
        <v>0.73150443708148905</v>
      </c>
      <c r="G18" s="164">
        <v>0.737158436086499</v>
      </c>
      <c r="H18" s="164">
        <v>0.72587504088976096</v>
      </c>
      <c r="I18" s="163">
        <v>0.68176879617557595</v>
      </c>
      <c r="J18" s="163">
        <v>0.66328193556474901</v>
      </c>
      <c r="K18" s="163">
        <v>0.62610088070456404</v>
      </c>
      <c r="L18" s="163">
        <v>0.79574706211527702</v>
      </c>
      <c r="M18" s="15"/>
      <c r="N18" s="15"/>
      <c r="O18" s="15"/>
      <c r="P18" s="15"/>
    </row>
    <row r="19" spans="1:16" s="66" customFormat="1" ht="15" customHeight="1" x14ac:dyDescent="0.4">
      <c r="B19" s="106" t="s">
        <v>39</v>
      </c>
      <c r="C19" s="163">
        <v>0.648531011969532</v>
      </c>
      <c r="D19" s="163">
        <v>0.644067796610169</v>
      </c>
      <c r="E19" s="163">
        <v>0.75594294770206005</v>
      </c>
      <c r="F19" s="163">
        <v>0.81874999999999998</v>
      </c>
      <c r="G19" s="163">
        <v>0.77831325301204801</v>
      </c>
      <c r="H19" s="163">
        <v>0.75812274368231003</v>
      </c>
      <c r="I19" s="163">
        <v>0.88461538461538503</v>
      </c>
      <c r="J19" s="163">
        <v>0</v>
      </c>
      <c r="K19" s="163">
        <v>1</v>
      </c>
      <c r="L19" s="163">
        <v>0</v>
      </c>
      <c r="M19" s="15"/>
      <c r="N19" s="15"/>
      <c r="O19" s="15"/>
      <c r="P19" s="15"/>
    </row>
    <row r="20" spans="1:16" s="66" customFormat="1" ht="15" customHeight="1" x14ac:dyDescent="0.4">
      <c r="B20" s="106" t="s">
        <v>42</v>
      </c>
      <c r="C20" s="163">
        <v>0.68181799476551797</v>
      </c>
      <c r="D20" s="163">
        <v>0.71645460333905298</v>
      </c>
      <c r="E20" s="163">
        <v>0.73217100527557799</v>
      </c>
      <c r="F20" s="163">
        <v>0.74003642448390905</v>
      </c>
      <c r="G20" s="163">
        <v>0.77334006400311195</v>
      </c>
      <c r="H20" s="163">
        <v>0.80713534465439996</v>
      </c>
      <c r="I20" s="163">
        <v>0.80047912978606595</v>
      </c>
      <c r="J20" s="163">
        <v>0.78451275668948395</v>
      </c>
      <c r="K20" s="163">
        <v>0.79174362981907698</v>
      </c>
      <c r="L20" s="163">
        <v>0.81213451854928098</v>
      </c>
      <c r="M20" s="15"/>
      <c r="N20" s="15"/>
      <c r="O20" s="15"/>
      <c r="P20" s="15"/>
    </row>
    <row r="21" spans="1:16" s="66" customFormat="1" ht="15" customHeight="1" x14ac:dyDescent="0.4">
      <c r="B21" s="106" t="s">
        <v>40</v>
      </c>
      <c r="C21" s="163">
        <v>0.67945048654836904</v>
      </c>
      <c r="D21" s="163">
        <v>0.78913857677902599</v>
      </c>
      <c r="E21" s="163">
        <v>0.78284313725490196</v>
      </c>
      <c r="F21" s="163">
        <v>0.78889398806792099</v>
      </c>
      <c r="G21" s="163">
        <v>0.83066554338668896</v>
      </c>
      <c r="H21" s="163">
        <v>0.82936336076223505</v>
      </c>
      <c r="I21" s="163">
        <v>0.83950617283950602</v>
      </c>
      <c r="J21" s="163">
        <v>0.81749311294765803</v>
      </c>
      <c r="K21" s="163">
        <v>0.8407105416424</v>
      </c>
      <c r="L21" s="163">
        <v>0.89075391180654295</v>
      </c>
      <c r="M21" s="15"/>
      <c r="N21" s="15"/>
      <c r="O21" s="15"/>
      <c r="P21" s="15"/>
    </row>
    <row r="22" spans="1:16" ht="16" customHeight="1" thickBot="1" x14ac:dyDescent="0.45">
      <c r="B22" s="67"/>
      <c r="C22" s="67"/>
      <c r="D22" s="67"/>
      <c r="E22" s="67"/>
      <c r="F22" s="67"/>
      <c r="G22" s="67"/>
      <c r="H22" s="67"/>
      <c r="I22" s="67"/>
      <c r="J22" s="67"/>
      <c r="K22" s="67"/>
      <c r="L22" s="67"/>
      <c r="M22" s="15"/>
      <c r="N22" s="15"/>
      <c r="O22" s="15"/>
      <c r="P22" s="15"/>
    </row>
    <row r="23" spans="1:16" ht="16" customHeight="1" x14ac:dyDescent="0.4">
      <c r="B23" s="39"/>
      <c r="C23" s="39"/>
      <c r="D23" s="39"/>
      <c r="K23" s="15"/>
      <c r="L23" s="15"/>
      <c r="M23" s="15"/>
      <c r="N23" s="15"/>
      <c r="O23" s="15"/>
      <c r="P23" s="15"/>
    </row>
    <row r="24" spans="1:16" s="7" customFormat="1" ht="16" customHeight="1" x14ac:dyDescent="0.4">
      <c r="A24" s="5"/>
      <c r="B24" s="37" t="s">
        <v>123</v>
      </c>
      <c r="I24" s="16"/>
      <c r="J24" s="16"/>
      <c r="K24" s="15"/>
      <c r="L24" s="15"/>
      <c r="M24" s="15"/>
      <c r="N24" s="15"/>
      <c r="O24" s="15"/>
      <c r="P24" s="15"/>
    </row>
    <row r="25" spans="1:16" s="39" customFormat="1" ht="16" customHeight="1" x14ac:dyDescent="0.4">
      <c r="C25" s="17"/>
      <c r="D25" s="17"/>
      <c r="E25" s="17"/>
      <c r="F25" s="17"/>
      <c r="G25" s="17"/>
      <c r="K25" s="15"/>
      <c r="L25" s="15"/>
      <c r="M25" s="15"/>
      <c r="N25" s="15"/>
      <c r="O25" s="15"/>
      <c r="P25" s="15"/>
    </row>
    <row r="26" spans="1:16" ht="16" customHeight="1" x14ac:dyDescent="0.4">
      <c r="B26" s="18" t="s">
        <v>2</v>
      </c>
      <c r="C26" s="159" t="s">
        <v>27</v>
      </c>
      <c r="D26" s="159" t="s">
        <v>109</v>
      </c>
      <c r="E26" s="159" t="s">
        <v>113</v>
      </c>
      <c r="F26" s="159" t="s">
        <v>127</v>
      </c>
      <c r="G26" s="159" t="s">
        <v>131</v>
      </c>
      <c r="H26" s="159" t="s">
        <v>132</v>
      </c>
      <c r="I26" s="159" t="s">
        <v>133</v>
      </c>
      <c r="J26" s="159" t="s">
        <v>150</v>
      </c>
      <c r="K26" s="159" t="s">
        <v>154</v>
      </c>
      <c r="L26" s="159" t="s">
        <v>176</v>
      </c>
      <c r="M26" s="15"/>
      <c r="N26" s="15"/>
      <c r="O26" s="15"/>
      <c r="P26" s="15"/>
    </row>
    <row r="27" spans="1:16" ht="16" customHeight="1" x14ac:dyDescent="0.4">
      <c r="B27" s="42"/>
      <c r="C27" s="54"/>
      <c r="D27" s="54"/>
      <c r="E27" s="54"/>
      <c r="F27" s="54"/>
      <c r="G27" s="54"/>
      <c r="H27" s="54"/>
      <c r="I27" s="160"/>
      <c r="J27" s="160"/>
      <c r="K27" s="160"/>
      <c r="L27" s="160"/>
      <c r="M27" s="15"/>
      <c r="N27" s="15"/>
      <c r="O27" s="15"/>
      <c r="P27" s="15"/>
    </row>
    <row r="28" spans="1:16" ht="27" x14ac:dyDescent="0.4">
      <c r="B28" s="104" t="s">
        <v>45</v>
      </c>
      <c r="C28" s="161"/>
      <c r="D28" s="161"/>
      <c r="E28" s="161"/>
      <c r="F28" s="161"/>
      <c r="G28" s="161"/>
      <c r="H28" s="161"/>
      <c r="I28" s="161"/>
      <c r="J28" s="161"/>
      <c r="K28" s="161"/>
      <c r="L28" s="161"/>
      <c r="M28" s="15"/>
      <c r="N28" s="15"/>
      <c r="O28" s="15"/>
      <c r="P28" s="15"/>
    </row>
    <row r="29" spans="1:16" ht="15" customHeight="1" x14ac:dyDescent="0.4">
      <c r="B29" s="105"/>
      <c r="C29" s="162"/>
      <c r="D29" s="162"/>
      <c r="E29" s="162"/>
      <c r="F29" s="162"/>
      <c r="G29" s="162"/>
      <c r="H29" s="162"/>
      <c r="I29" s="160"/>
      <c r="J29" s="160"/>
      <c r="K29" s="160"/>
      <c r="L29" s="160"/>
      <c r="M29" s="15"/>
      <c r="N29" s="15"/>
      <c r="O29" s="15"/>
      <c r="P29" s="15"/>
    </row>
    <row r="30" spans="1:16" ht="15" customHeight="1" x14ac:dyDescent="0.4">
      <c r="B30" s="105" t="s">
        <v>26</v>
      </c>
      <c r="C30" s="163">
        <v>0.86542857142857099</v>
      </c>
      <c r="D30" s="163">
        <v>0.85632676378177697</v>
      </c>
      <c r="E30" s="163">
        <v>0.83021624780829895</v>
      </c>
      <c r="F30" s="163">
        <v>0.87609585037989501</v>
      </c>
      <c r="G30" s="163">
        <v>0.89787028073572095</v>
      </c>
      <c r="H30" s="163">
        <v>0.79973329686110906</v>
      </c>
      <c r="I30" s="163">
        <v>0.77599549739693297</v>
      </c>
      <c r="J30" s="163">
        <v>0.76060555991573398</v>
      </c>
      <c r="K30" s="163">
        <v>0.78004351448939901</v>
      </c>
      <c r="L30" s="163">
        <v>0.81438701818498205</v>
      </c>
      <c r="M30" s="15"/>
      <c r="N30" s="15"/>
      <c r="O30" s="15"/>
      <c r="P30" s="15"/>
    </row>
    <row r="31" spans="1:16" s="65" customFormat="1" ht="15" customHeight="1" x14ac:dyDescent="0.4">
      <c r="B31" s="105" t="s">
        <v>41</v>
      </c>
      <c r="C31" s="164">
        <v>0.77122012578616395</v>
      </c>
      <c r="D31" s="164">
        <v>0.80202386108595503</v>
      </c>
      <c r="E31" s="164">
        <v>0.80271195542726703</v>
      </c>
      <c r="F31" s="164">
        <v>0.81598932676518898</v>
      </c>
      <c r="G31" s="164">
        <v>0.80341524364848005</v>
      </c>
      <c r="H31" s="164">
        <v>0.80253164556961998</v>
      </c>
      <c r="I31" s="163">
        <v>0.93074642953381803</v>
      </c>
      <c r="J31" s="163">
        <v>0.93063063063063101</v>
      </c>
      <c r="K31" s="163">
        <v>0.92375249500998002</v>
      </c>
      <c r="L31" s="163">
        <v>0.913936044216344</v>
      </c>
      <c r="M31" s="15"/>
      <c r="N31" s="15"/>
      <c r="O31" s="15"/>
      <c r="P31" s="15"/>
    </row>
    <row r="32" spans="1:16" s="66" customFormat="1" ht="15" customHeight="1" x14ac:dyDescent="0.4">
      <c r="B32" s="106" t="s">
        <v>39</v>
      </c>
      <c r="C32" s="163">
        <v>0.87928221859706401</v>
      </c>
      <c r="D32" s="163">
        <v>0.92424242424242398</v>
      </c>
      <c r="E32" s="163">
        <v>0.92156862745098</v>
      </c>
      <c r="F32" s="163">
        <v>0.92073170731707299</v>
      </c>
      <c r="G32" s="163">
        <v>0.93991416309012898</v>
      </c>
      <c r="H32" s="163">
        <v>0.83597883597883604</v>
      </c>
      <c r="I32" s="163">
        <v>0.875</v>
      </c>
      <c r="J32" s="163">
        <v>0</v>
      </c>
      <c r="K32" s="163">
        <v>1</v>
      </c>
      <c r="L32" s="163">
        <v>0</v>
      </c>
      <c r="M32" s="15"/>
      <c r="N32" s="15"/>
      <c r="O32" s="15"/>
      <c r="P32" s="15"/>
    </row>
    <row r="33" spans="1:29" s="66" customFormat="1" ht="15" customHeight="1" x14ac:dyDescent="0.4">
      <c r="B33" s="106" t="s">
        <v>42</v>
      </c>
      <c r="C33" s="163">
        <v>0.86189955931631701</v>
      </c>
      <c r="D33" s="163">
        <v>0.87272090840552097</v>
      </c>
      <c r="E33" s="163">
        <v>0.86811790647651499</v>
      </c>
      <c r="F33" s="163">
        <v>0.86895834151321205</v>
      </c>
      <c r="G33" s="163">
        <v>0.860959752706841</v>
      </c>
      <c r="H33" s="163">
        <v>0.85077916472870696</v>
      </c>
      <c r="I33" s="163">
        <v>0.836032262488001</v>
      </c>
      <c r="J33" s="163">
        <v>0.822995286552762</v>
      </c>
      <c r="K33" s="163">
        <v>0.83781918564527302</v>
      </c>
      <c r="L33" s="163">
        <v>0.85130775693083205</v>
      </c>
      <c r="M33" s="15"/>
      <c r="N33" s="15"/>
      <c r="O33" s="15"/>
      <c r="P33" s="15"/>
    </row>
    <row r="34" spans="1:29" s="66" customFormat="1" ht="15" customHeight="1" x14ac:dyDescent="0.4">
      <c r="B34" s="106" t="s">
        <v>40</v>
      </c>
      <c r="C34" s="163">
        <v>0.93436645396536</v>
      </c>
      <c r="D34" s="163">
        <v>0.90991854336368005</v>
      </c>
      <c r="E34" s="163">
        <v>0.91582491582491599</v>
      </c>
      <c r="F34" s="163">
        <v>0.92794486215538896</v>
      </c>
      <c r="G34" s="163">
        <v>0.94376811594202903</v>
      </c>
      <c r="H34" s="163">
        <v>0.94894146948941505</v>
      </c>
      <c r="I34" s="163">
        <v>0.94558725945587296</v>
      </c>
      <c r="J34" s="163">
        <v>0.95612980769230804</v>
      </c>
      <c r="K34" s="163">
        <v>0.94967381174277699</v>
      </c>
      <c r="L34" s="163">
        <v>0.97395422257300701</v>
      </c>
      <c r="M34" s="15"/>
      <c r="N34" s="15"/>
      <c r="O34" s="15"/>
      <c r="P34" s="15"/>
    </row>
    <row r="35" spans="1:29" ht="16" customHeight="1" thickBot="1" x14ac:dyDescent="0.45">
      <c r="B35" s="67"/>
      <c r="C35" s="67"/>
      <c r="D35" s="67"/>
      <c r="E35" s="67"/>
      <c r="F35" s="67"/>
      <c r="G35" s="67"/>
      <c r="H35" s="67"/>
      <c r="I35" s="67"/>
      <c r="J35" s="67"/>
      <c r="K35" s="67"/>
      <c r="L35" s="67"/>
      <c r="M35" s="15"/>
      <c r="N35" s="15"/>
      <c r="O35" s="15"/>
      <c r="P35" s="15"/>
    </row>
    <row r="36" spans="1:29" ht="16" customHeight="1" x14ac:dyDescent="0.4">
      <c r="B36" s="39"/>
      <c r="C36" s="39"/>
      <c r="D36" s="39"/>
      <c r="E36" s="39"/>
      <c r="F36" s="39"/>
      <c r="G36" s="39"/>
      <c r="H36" s="39"/>
      <c r="I36" s="39"/>
      <c r="J36" s="39"/>
      <c r="K36" s="15"/>
      <c r="L36" s="15"/>
      <c r="M36" s="15"/>
      <c r="N36" s="15"/>
      <c r="O36" s="15"/>
      <c r="P36" s="15"/>
    </row>
    <row r="37" spans="1:29" s="7" customFormat="1" ht="16" customHeight="1" x14ac:dyDescent="0.4">
      <c r="A37" s="5"/>
      <c r="B37" s="37" t="s">
        <v>122</v>
      </c>
      <c r="K37" s="15"/>
      <c r="L37" s="15"/>
      <c r="M37" s="15"/>
      <c r="N37" s="15"/>
      <c r="O37" s="15"/>
      <c r="P37" s="15"/>
    </row>
    <row r="38" spans="1:29" s="39" customFormat="1" ht="16" customHeight="1" x14ac:dyDescent="0.4">
      <c r="C38" s="17"/>
      <c r="D38" s="17"/>
      <c r="E38" s="17"/>
      <c r="F38" s="17"/>
      <c r="G38" s="17"/>
      <c r="H38" s="17"/>
      <c r="I38" s="17"/>
      <c r="J38" s="17"/>
      <c r="K38" s="15"/>
      <c r="L38" s="15"/>
      <c r="M38" s="15"/>
      <c r="N38" s="15"/>
      <c r="O38" s="15"/>
      <c r="P38" s="15"/>
    </row>
    <row r="39" spans="1:29" ht="16" customHeight="1" x14ac:dyDescent="0.4">
      <c r="B39" s="18" t="s">
        <v>2</v>
      </c>
      <c r="C39" s="159" t="s">
        <v>27</v>
      </c>
      <c r="D39" s="159" t="s">
        <v>109</v>
      </c>
      <c r="E39" s="159" t="s">
        <v>113</v>
      </c>
      <c r="F39" s="159" t="s">
        <v>127</v>
      </c>
      <c r="G39" s="159" t="s">
        <v>131</v>
      </c>
      <c r="H39" s="159" t="s">
        <v>132</v>
      </c>
      <c r="I39" s="159" t="s">
        <v>133</v>
      </c>
      <c r="J39" s="159" t="s">
        <v>150</v>
      </c>
      <c r="K39" s="159" t="s">
        <v>154</v>
      </c>
      <c r="L39" s="159" t="s">
        <v>176</v>
      </c>
      <c r="M39" s="15"/>
      <c r="N39" s="15"/>
      <c r="O39" s="15"/>
      <c r="P39" s="15"/>
    </row>
    <row r="40" spans="1:29" ht="16" customHeight="1" x14ac:dyDescent="0.4">
      <c r="B40" s="42"/>
      <c r="C40" s="54"/>
      <c r="D40" s="54"/>
      <c r="E40" s="54"/>
      <c r="F40" s="54"/>
      <c r="G40" s="54"/>
      <c r="H40" s="54"/>
      <c r="I40" s="160"/>
      <c r="J40" s="160"/>
      <c r="K40" s="160"/>
      <c r="L40" s="160"/>
      <c r="M40" s="15"/>
      <c r="N40" s="15"/>
      <c r="O40" s="15"/>
      <c r="P40" s="15"/>
    </row>
    <row r="41" spans="1:29" ht="27" x14ac:dyDescent="0.4">
      <c r="B41" s="104" t="s">
        <v>45</v>
      </c>
      <c r="C41" s="161"/>
      <c r="D41" s="161"/>
      <c r="E41" s="161"/>
      <c r="F41" s="161"/>
      <c r="G41" s="161"/>
      <c r="H41" s="161"/>
      <c r="I41" s="161"/>
      <c r="J41" s="161"/>
      <c r="K41" s="161"/>
      <c r="L41" s="161"/>
      <c r="M41" s="15"/>
      <c r="N41" s="15"/>
      <c r="O41" s="15"/>
      <c r="P41" s="15"/>
    </row>
    <row r="42" spans="1:29" ht="15" customHeight="1" x14ac:dyDescent="0.4">
      <c r="B42" s="105"/>
      <c r="C42" s="162"/>
      <c r="D42" s="162"/>
      <c r="E42" s="162"/>
      <c r="F42" s="162"/>
      <c r="G42" s="162"/>
      <c r="H42" s="162"/>
      <c r="I42" s="160"/>
      <c r="J42" s="160"/>
      <c r="K42" s="160"/>
      <c r="L42" s="160"/>
      <c r="M42" s="15"/>
      <c r="N42" s="15"/>
      <c r="O42" s="15"/>
      <c r="P42" s="15"/>
    </row>
    <row r="43" spans="1:29" ht="15" customHeight="1" x14ac:dyDescent="0.4">
      <c r="B43" s="105" t="s">
        <v>26</v>
      </c>
      <c r="C43" s="163">
        <v>0.24296962879639999</v>
      </c>
      <c r="D43" s="163">
        <v>0.38466882816118603</v>
      </c>
      <c r="E43" s="163">
        <v>0.52930763178599505</v>
      </c>
      <c r="F43" s="163">
        <v>0.68766404199475095</v>
      </c>
      <c r="G43" s="163">
        <v>0.80851263741426305</v>
      </c>
      <c r="H43" s="163">
        <v>0.85392329733303896</v>
      </c>
      <c r="I43" s="164">
        <v>0.83162705667276104</v>
      </c>
      <c r="J43" s="164">
        <v>0.82693859584770002</v>
      </c>
      <c r="K43" s="164">
        <v>0.81708328397109298</v>
      </c>
      <c r="L43" s="164">
        <v>0.80762471655328805</v>
      </c>
      <c r="M43" s="15"/>
      <c r="N43" s="15"/>
      <c r="O43" s="15"/>
      <c r="P43" s="15"/>
    </row>
    <row r="44" spans="1:29" s="65" customFormat="1" ht="15" customHeight="1" x14ac:dyDescent="0.4">
      <c r="B44" s="105" t="s">
        <v>41</v>
      </c>
      <c r="C44" s="164">
        <v>0.26085282510347502</v>
      </c>
      <c r="D44" s="164">
        <v>0.37989863659076301</v>
      </c>
      <c r="E44" s="164">
        <v>0.50144747725392902</v>
      </c>
      <c r="F44" s="164">
        <v>0.55417534285919401</v>
      </c>
      <c r="G44" s="164">
        <v>0.60296185209485398</v>
      </c>
      <c r="H44" s="164">
        <v>0.64387271496276199</v>
      </c>
      <c r="I44" s="164">
        <v>0.51356271618423399</v>
      </c>
      <c r="J44" s="164">
        <v>0.47170217344523302</v>
      </c>
      <c r="K44" s="164">
        <v>0.42673796791443902</v>
      </c>
      <c r="L44" s="164">
        <v>0.68988684582743998</v>
      </c>
      <c r="M44" s="15"/>
      <c r="N44" s="15"/>
      <c r="O44" s="15"/>
      <c r="P44" s="15"/>
    </row>
    <row r="45" spans="1:29" s="66" customFormat="1" ht="15" customHeight="1" x14ac:dyDescent="0.4">
      <c r="B45" s="106" t="s">
        <v>39</v>
      </c>
      <c r="C45" s="163">
        <v>0.18627450980392199</v>
      </c>
      <c r="D45" s="163">
        <v>0.28846153846153799</v>
      </c>
      <c r="E45" s="163">
        <v>0.452914798206278</v>
      </c>
      <c r="F45" s="163">
        <v>0.59868421052631604</v>
      </c>
      <c r="G45" s="163">
        <v>0.57142857142857095</v>
      </c>
      <c r="H45" s="163">
        <v>0.59090909090909105</v>
      </c>
      <c r="I45" s="164">
        <v>1</v>
      </c>
      <c r="J45" s="163">
        <v>0</v>
      </c>
      <c r="K45" s="163">
        <v>0</v>
      </c>
      <c r="L45" s="163">
        <v>0</v>
      </c>
      <c r="M45" s="15"/>
      <c r="N45" s="15"/>
      <c r="O45" s="15"/>
      <c r="P45" s="15"/>
    </row>
    <row r="46" spans="1:29" s="66" customFormat="1" ht="15" customHeight="1" x14ac:dyDescent="0.4">
      <c r="B46" s="106" t="s">
        <v>42</v>
      </c>
      <c r="C46" s="163">
        <v>0.45148417350527498</v>
      </c>
      <c r="D46" s="163">
        <v>0.51665986337682501</v>
      </c>
      <c r="E46" s="163">
        <v>0.53665309658822702</v>
      </c>
      <c r="F46" s="163">
        <v>0.55555493128672995</v>
      </c>
      <c r="G46" s="163">
        <v>0.66235218164926701</v>
      </c>
      <c r="H46" s="163">
        <v>0.75066684015353602</v>
      </c>
      <c r="I46" s="164">
        <v>0.748782492054477</v>
      </c>
      <c r="J46" s="164">
        <v>0.73105855628170302</v>
      </c>
      <c r="K46" s="164">
        <v>0.73755877616747201</v>
      </c>
      <c r="L46" s="164">
        <v>0.76516998032619599</v>
      </c>
      <c r="M46" s="15"/>
      <c r="N46" s="15"/>
      <c r="O46" s="15"/>
      <c r="P46" s="15"/>
    </row>
    <row r="47" spans="1:29" s="66" customFormat="1" ht="15" customHeight="1" x14ac:dyDescent="0.4">
      <c r="B47" s="106" t="s">
        <v>40</v>
      </c>
      <c r="C47" s="163">
        <v>0.24923076923076901</v>
      </c>
      <c r="D47" s="163">
        <v>0.35677530017152698</v>
      </c>
      <c r="E47" s="163">
        <v>0.427027027027027</v>
      </c>
      <c r="F47" s="163">
        <v>0.40823327615780403</v>
      </c>
      <c r="G47" s="163">
        <v>0.53004622496147902</v>
      </c>
      <c r="H47" s="163">
        <v>0.55618776671408299</v>
      </c>
      <c r="I47" s="164">
        <v>0.64964370546318295</v>
      </c>
      <c r="J47" s="164">
        <v>0.63145161290322604</v>
      </c>
      <c r="K47" s="164">
        <v>0.65916149068323004</v>
      </c>
      <c r="L47" s="164">
        <v>0.67584097859327197</v>
      </c>
      <c r="M47" s="15"/>
      <c r="N47" s="15"/>
      <c r="O47" s="15"/>
      <c r="P47" s="15"/>
    </row>
    <row r="48" spans="1:29" ht="16" customHeight="1" thickBot="1" x14ac:dyDescent="0.45">
      <c r="B48" s="67"/>
      <c r="C48" s="67"/>
      <c r="D48" s="67"/>
      <c r="E48" s="67"/>
      <c r="F48" s="67"/>
      <c r="G48" s="67"/>
      <c r="H48" s="67"/>
      <c r="I48" s="67"/>
      <c r="J48" s="67"/>
      <c r="K48" s="67"/>
      <c r="L48" s="67"/>
      <c r="M48" s="15"/>
      <c r="N48" s="15"/>
      <c r="O48" s="15"/>
      <c r="P48" s="15"/>
      <c r="Q48" s="15"/>
      <c r="R48" s="15"/>
      <c r="S48" s="15"/>
      <c r="T48" s="15"/>
      <c r="U48" s="15"/>
      <c r="V48" s="15"/>
      <c r="W48" s="15"/>
      <c r="X48" s="15"/>
      <c r="Y48" s="15"/>
      <c r="Z48" s="15"/>
      <c r="AA48" s="15"/>
      <c r="AB48" s="15"/>
      <c r="AC48" s="15"/>
    </row>
    <row r="49" spans="2:13" ht="16" customHeight="1" x14ac:dyDescent="0.25">
      <c r="B49" s="218" t="s">
        <v>5</v>
      </c>
      <c r="C49" s="218"/>
      <c r="D49" s="218"/>
      <c r="E49" s="218"/>
      <c r="F49" s="218"/>
      <c r="G49" s="218"/>
      <c r="H49" s="218"/>
      <c r="I49" s="218"/>
      <c r="J49" s="218"/>
      <c r="K49" s="218"/>
      <c r="L49" s="218"/>
      <c r="M49" s="38"/>
    </row>
    <row r="50" spans="2:13" x14ac:dyDescent="0.25">
      <c r="H50" s="62"/>
      <c r="J50" s="39"/>
      <c r="K50" s="38"/>
      <c r="L50" s="38"/>
      <c r="M50" s="38"/>
    </row>
    <row r="51" spans="2:13" ht="14.5" x14ac:dyDescent="0.25">
      <c r="B51" s="29" t="s">
        <v>124</v>
      </c>
    </row>
    <row r="52" spans="2:13" x14ac:dyDescent="0.25">
      <c r="B52" s="80" t="s">
        <v>120</v>
      </c>
    </row>
    <row r="53" spans="2:13" x14ac:dyDescent="0.25">
      <c r="B53" s="85" t="s">
        <v>108</v>
      </c>
    </row>
  </sheetData>
  <mergeCells count="1">
    <mergeCell ref="B49:L49"/>
  </mergeCells>
  <phoneticPr fontId="32"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K10"/>
  <sheetViews>
    <sheetView topLeftCell="A7" zoomScale="80" zoomScaleNormal="80" workbookViewId="0">
      <selection activeCell="E4" sqref="E4"/>
    </sheetView>
  </sheetViews>
  <sheetFormatPr defaultColWidth="9.1796875" defaultRowHeight="12.5" x14ac:dyDescent="0.25"/>
  <cols>
    <col min="1" max="1" width="2.26953125" style="92" customWidth="1"/>
    <col min="2" max="10" width="12.54296875" style="92" customWidth="1"/>
    <col min="11" max="16384" width="9.1796875" style="92"/>
  </cols>
  <sheetData>
    <row r="2" spans="2:11" ht="12.75" customHeight="1" x14ac:dyDescent="0.25"/>
    <row r="3" spans="2:11" ht="13" x14ac:dyDescent="0.3">
      <c r="C3" s="213"/>
      <c r="D3" s="213"/>
      <c r="E3" s="213"/>
      <c r="F3" s="213"/>
      <c r="G3" s="213"/>
      <c r="H3" s="213"/>
      <c r="I3" s="213"/>
    </row>
    <row r="4" spans="2:11" ht="50.25" customHeight="1" x14ac:dyDescent="0.25">
      <c r="G4" s="89"/>
    </row>
    <row r="5" spans="2:11" ht="17.25" customHeight="1" x14ac:dyDescent="0.25"/>
    <row r="6" spans="2:11" x14ac:dyDescent="0.25">
      <c r="B6" s="93"/>
      <c r="C6" s="93"/>
      <c r="D6" s="93"/>
      <c r="E6" s="93"/>
      <c r="F6" s="93"/>
      <c r="G6" s="93"/>
      <c r="H6" s="93"/>
    </row>
    <row r="7" spans="2:11" s="94" customFormat="1" ht="409.5" customHeight="1" x14ac:dyDescent="0.35">
      <c r="B7" s="214" t="s">
        <v>130</v>
      </c>
      <c r="C7" s="214"/>
      <c r="D7" s="214"/>
      <c r="E7" s="214"/>
      <c r="F7" s="214"/>
      <c r="G7" s="214"/>
      <c r="H7" s="214"/>
      <c r="I7" s="214"/>
      <c r="J7" s="214"/>
      <c r="K7" s="214"/>
    </row>
    <row r="8" spans="2:11" ht="12.5" customHeight="1" x14ac:dyDescent="0.25">
      <c r="B8" s="94"/>
      <c r="C8" s="94"/>
      <c r="D8" s="94"/>
      <c r="E8" s="94"/>
      <c r="F8" s="95"/>
      <c r="G8" s="94"/>
      <c r="H8" s="94"/>
      <c r="I8" s="94"/>
      <c r="J8" s="94"/>
    </row>
    <row r="9" spans="2:11" ht="12.5" customHeight="1" x14ac:dyDescent="0.25">
      <c r="B9" s="94"/>
      <c r="C9" s="94"/>
      <c r="D9" s="94"/>
      <c r="E9" s="94"/>
      <c r="F9" s="96"/>
      <c r="G9" s="94"/>
      <c r="H9" s="94"/>
      <c r="I9" s="94"/>
      <c r="J9" s="94"/>
    </row>
    <row r="10" spans="2:11" ht="12.5" customHeight="1" x14ac:dyDescent="0.25">
      <c r="F10" s="97"/>
    </row>
  </sheetData>
  <mergeCells count="2">
    <mergeCell ref="C3:I3"/>
    <mergeCell ref="B7:K7"/>
  </mergeCells>
  <printOptions horizontalCentered="1"/>
  <pageMargins left="0.74803149606299213" right="0.74803149606299213" top="0.98425196850393704" bottom="0.98425196850393704" header="0.51181102362204722" footer="0.51181102362204722"/>
  <pageSetup paperSize="9" scale="9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D30"/>
  <sheetViews>
    <sheetView topLeftCell="A4" zoomScale="85" zoomScaleNormal="85" workbookViewId="0">
      <selection activeCell="B10" sqref="B10"/>
    </sheetView>
  </sheetViews>
  <sheetFormatPr defaultColWidth="9.1796875" defaultRowHeight="12.5" x14ac:dyDescent="0.25"/>
  <cols>
    <col min="1" max="1" width="1.7265625" style="58" customWidth="1"/>
    <col min="2" max="2" width="47.26953125" style="58" customWidth="1"/>
    <col min="3" max="3" width="10.7265625" style="58" customWidth="1"/>
    <col min="4" max="4" width="38.7265625" style="38" customWidth="1"/>
    <col min="5" max="16384" width="9.1796875" style="38"/>
  </cols>
  <sheetData>
    <row r="2" spans="1:4" ht="13" x14ac:dyDescent="0.3">
      <c r="D2" s="1"/>
    </row>
    <row r="4" spans="1:4" ht="50.25" customHeight="1" x14ac:dyDescent="0.25"/>
    <row r="5" spans="1:4" ht="16.5" customHeight="1" x14ac:dyDescent="0.25"/>
    <row r="6" spans="1:4" s="3" customFormat="1" ht="18" x14ac:dyDescent="0.4">
      <c r="A6" s="2"/>
      <c r="B6" s="2" t="s">
        <v>43</v>
      </c>
      <c r="C6" s="2"/>
    </row>
    <row r="7" spans="1:4" s="3" customFormat="1" ht="18" x14ac:dyDescent="0.4">
      <c r="A7" s="2"/>
      <c r="B7" s="75" t="s">
        <v>6</v>
      </c>
      <c r="C7" s="2"/>
    </row>
    <row r="8" spans="1:4" s="3" customFormat="1" ht="15.75" customHeight="1" x14ac:dyDescent="0.4">
      <c r="A8" s="2"/>
      <c r="B8" s="4"/>
      <c r="C8" s="2"/>
    </row>
    <row r="9" spans="1:4" ht="26" x14ac:dyDescent="0.3">
      <c r="B9" s="8" t="s">
        <v>7</v>
      </c>
      <c r="C9" s="9" t="s">
        <v>8</v>
      </c>
      <c r="D9" s="10" t="s">
        <v>9</v>
      </c>
    </row>
    <row r="10" spans="1:4" ht="16" customHeight="1" x14ac:dyDescent="0.25">
      <c r="B10" s="33" t="s">
        <v>46</v>
      </c>
      <c r="C10" s="71" t="s">
        <v>56</v>
      </c>
      <c r="D10" s="72" t="s">
        <v>57</v>
      </c>
    </row>
    <row r="11" spans="1:4" ht="16" customHeight="1" x14ac:dyDescent="0.25">
      <c r="B11" s="33" t="s">
        <v>47</v>
      </c>
      <c r="C11" s="71" t="s">
        <v>56</v>
      </c>
      <c r="D11" s="72" t="s">
        <v>57</v>
      </c>
    </row>
    <row r="12" spans="1:4" ht="16" customHeight="1" x14ac:dyDescent="0.25">
      <c r="B12" s="33" t="s">
        <v>48</v>
      </c>
      <c r="C12" s="71" t="s">
        <v>51</v>
      </c>
      <c r="D12" s="72" t="s">
        <v>52</v>
      </c>
    </row>
    <row r="13" spans="1:4" ht="16" customHeight="1" x14ac:dyDescent="0.25">
      <c r="B13" s="33" t="s">
        <v>49</v>
      </c>
      <c r="C13" s="71" t="s">
        <v>53</v>
      </c>
      <c r="D13" s="72" t="s">
        <v>54</v>
      </c>
    </row>
    <row r="14" spans="1:4" ht="16" customHeight="1" x14ac:dyDescent="0.25">
      <c r="B14" s="33" t="s">
        <v>50</v>
      </c>
      <c r="C14" s="71" t="s">
        <v>55</v>
      </c>
      <c r="D14" s="72" t="s">
        <v>52</v>
      </c>
    </row>
    <row r="15" spans="1:4" ht="16.5" customHeight="1" x14ac:dyDescent="0.25"/>
    <row r="16" spans="1:4" ht="16.5" customHeight="1" x14ac:dyDescent="0.25"/>
    <row r="17" spans="1:4" s="14" customFormat="1" ht="16.5" customHeight="1" x14ac:dyDescent="0.25">
      <c r="A17" s="11"/>
      <c r="B17" s="73" t="s">
        <v>10</v>
      </c>
      <c r="C17" s="12"/>
      <c r="D17" s="13"/>
    </row>
    <row r="18" spans="1:4" ht="16.5" customHeight="1" x14ac:dyDescent="0.25"/>
    <row r="19" spans="1:4" ht="16.5" customHeight="1" x14ac:dyDescent="0.25"/>
    <row r="20" spans="1:4" ht="16.5" customHeight="1" x14ac:dyDescent="0.25"/>
    <row r="21" spans="1:4" ht="16.5" customHeight="1" x14ac:dyDescent="0.25"/>
    <row r="22" spans="1:4" ht="16.5" customHeight="1" x14ac:dyDescent="0.25"/>
    <row r="23" spans="1:4" ht="16.5" customHeight="1" x14ac:dyDescent="0.25"/>
    <row r="24" spans="1:4" ht="16.5" customHeight="1" x14ac:dyDescent="0.25"/>
    <row r="25" spans="1:4" ht="16.5" customHeight="1" x14ac:dyDescent="0.25"/>
    <row r="26" spans="1:4" ht="16.5" customHeight="1" x14ac:dyDescent="0.25"/>
    <row r="27" spans="1:4" ht="16.5" customHeight="1" x14ac:dyDescent="0.25"/>
    <row r="28" spans="1:4" ht="16.5" customHeight="1" x14ac:dyDescent="0.25"/>
    <row r="29" spans="1:4" ht="16.5" customHeight="1" x14ac:dyDescent="0.25"/>
    <row r="30" spans="1:4" ht="16.5" customHeight="1" x14ac:dyDescent="0.25"/>
  </sheetData>
  <printOptions horizontalCentered="1"/>
  <pageMargins left="0.74803149606299213" right="0.74803149606299213" top="0.98425196850393704" bottom="0.98425196850393704"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72"/>
  <sheetViews>
    <sheetView zoomScale="80" zoomScaleNormal="80" workbookViewId="0">
      <selection activeCell="M70" sqref="M70"/>
    </sheetView>
  </sheetViews>
  <sheetFormatPr defaultColWidth="10.26953125" defaultRowHeight="12.5" x14ac:dyDescent="0.25"/>
  <cols>
    <col min="1" max="1" width="1.7265625" style="38" customWidth="1"/>
    <col min="2" max="2" width="23.26953125" style="38" customWidth="1"/>
    <col min="3" max="9" width="13" style="38" customWidth="1"/>
    <col min="10" max="11" width="13" style="39" customWidth="1"/>
    <col min="12" max="12" width="11" style="38" customWidth="1"/>
    <col min="13" max="13" width="10.08984375" style="38" bestFit="1" customWidth="1"/>
    <col min="14" max="200" width="9.1796875" style="38" customWidth="1"/>
    <col min="201" max="201" width="1.7265625" style="38" customWidth="1"/>
    <col min="202" max="202" width="23.26953125" style="38" customWidth="1"/>
    <col min="203" max="16384" width="10.26953125" style="38"/>
  </cols>
  <sheetData>
    <row r="1" spans="1:12" x14ac:dyDescent="0.25">
      <c r="A1" s="58"/>
      <c r="B1" s="58"/>
    </row>
    <row r="2" spans="1:12" ht="13" x14ac:dyDescent="0.3">
      <c r="A2" s="58"/>
      <c r="B2" s="58"/>
      <c r="I2" s="1"/>
    </row>
    <row r="3" spans="1:12" x14ac:dyDescent="0.25">
      <c r="A3" s="58"/>
      <c r="B3" s="58"/>
    </row>
    <row r="4" spans="1:12" ht="50.25" customHeight="1" x14ac:dyDescent="0.25">
      <c r="A4" s="58"/>
      <c r="B4" s="58"/>
    </row>
    <row r="5" spans="1:12" ht="18" customHeight="1" x14ac:dyDescent="0.25">
      <c r="A5" s="58"/>
      <c r="B5" s="58"/>
    </row>
    <row r="6" spans="1:12" ht="16.5" customHeight="1" x14ac:dyDescent="0.4">
      <c r="A6" s="58"/>
      <c r="B6" s="2" t="s">
        <v>0</v>
      </c>
    </row>
    <row r="7" spans="1:12" s="3" customFormat="1" ht="18" x14ac:dyDescent="0.4">
      <c r="A7" s="2"/>
      <c r="B7" s="2" t="s">
        <v>25</v>
      </c>
      <c r="J7" s="15"/>
      <c r="K7" s="15"/>
    </row>
    <row r="8" spans="1:12" s="3" customFormat="1" ht="18" x14ac:dyDescent="0.4">
      <c r="A8" s="2"/>
      <c r="B8" s="75" t="s">
        <v>1</v>
      </c>
      <c r="J8" s="15"/>
      <c r="K8" s="15"/>
    </row>
    <row r="9" spans="1:12" ht="16" customHeight="1" x14ac:dyDescent="0.25"/>
    <row r="10" spans="1:12" ht="15.75" customHeight="1" x14ac:dyDescent="0.25"/>
    <row r="11" spans="1:12" s="7" customFormat="1" ht="16" customHeight="1" x14ac:dyDescent="0.35">
      <c r="A11" s="5"/>
      <c r="B11" s="6" t="s">
        <v>45</v>
      </c>
      <c r="J11" s="16"/>
      <c r="K11" s="16"/>
    </row>
    <row r="12" spans="1:12" s="39" customFormat="1" ht="16" customHeight="1" x14ac:dyDescent="0.25">
      <c r="C12" s="17"/>
      <c r="D12" s="17"/>
      <c r="E12" s="17"/>
      <c r="F12" s="17"/>
      <c r="G12" s="17"/>
      <c r="H12" s="17"/>
      <c r="I12" s="17"/>
      <c r="J12" s="17"/>
      <c r="K12" s="17"/>
    </row>
    <row r="13" spans="1:12" ht="16" customHeight="1" x14ac:dyDescent="0.3">
      <c r="B13" s="18"/>
      <c r="C13" s="136" t="s">
        <v>27</v>
      </c>
      <c r="D13" s="137" t="s">
        <v>109</v>
      </c>
      <c r="E13" s="137" t="s">
        <v>113</v>
      </c>
      <c r="F13" s="137" t="s">
        <v>127</v>
      </c>
      <c r="G13" s="137" t="s">
        <v>131</v>
      </c>
      <c r="H13" s="137" t="s">
        <v>132</v>
      </c>
      <c r="I13" s="137" t="s">
        <v>133</v>
      </c>
      <c r="J13" s="137" t="s">
        <v>150</v>
      </c>
      <c r="K13" s="137" t="s">
        <v>154</v>
      </c>
      <c r="L13" s="137" t="s">
        <v>176</v>
      </c>
    </row>
    <row r="14" spans="1:12" ht="38.25" customHeight="1" x14ac:dyDescent="0.25">
      <c r="B14" s="63" t="s">
        <v>155</v>
      </c>
      <c r="C14" s="166">
        <v>553084</v>
      </c>
      <c r="D14" s="167">
        <v>546432</v>
      </c>
      <c r="E14" s="167">
        <v>528125</v>
      </c>
      <c r="F14" s="167">
        <v>520193</v>
      </c>
      <c r="G14" s="167">
        <v>505514</v>
      </c>
      <c r="H14" s="167">
        <v>508966</v>
      </c>
      <c r="I14" s="167">
        <v>494697</v>
      </c>
      <c r="J14" s="167">
        <v>501037</v>
      </c>
      <c r="K14" s="167">
        <v>438147</v>
      </c>
      <c r="L14" s="167">
        <v>438946</v>
      </c>
    </row>
    <row r="15" spans="1:12" ht="38.25" customHeight="1" x14ac:dyDescent="0.25">
      <c r="B15" s="64" t="s">
        <v>3</v>
      </c>
      <c r="C15" s="150">
        <v>8401213.1000000108</v>
      </c>
      <c r="D15" s="151">
        <v>8690571.7400000002</v>
      </c>
      <c r="E15" s="151">
        <v>8656564.5700000003</v>
      </c>
      <c r="F15" s="151">
        <v>8360938.5099999998</v>
      </c>
      <c r="G15" s="151">
        <v>7525131.7699999996</v>
      </c>
      <c r="H15" s="151">
        <v>6658257.9199999999</v>
      </c>
      <c r="I15" s="151">
        <v>8602027.4399999995</v>
      </c>
      <c r="J15" s="151">
        <v>9909594.6199999992</v>
      </c>
      <c r="K15" s="151">
        <v>11833607.439999999</v>
      </c>
      <c r="L15" s="151">
        <v>12309360.539999999</v>
      </c>
    </row>
    <row r="16" spans="1:12" s="65" customFormat="1" ht="38.25" customHeight="1" x14ac:dyDescent="0.35">
      <c r="B16" s="64" t="s">
        <v>4</v>
      </c>
      <c r="C16" s="152">
        <v>23798643.079542853</v>
      </c>
      <c r="D16" s="153">
        <v>22682954.594999999</v>
      </c>
      <c r="E16" s="153">
        <v>22292193.110942859</v>
      </c>
      <c r="F16" s="153">
        <v>22035789.46901232</v>
      </c>
      <c r="G16" s="153">
        <v>21800095.734769553</v>
      </c>
      <c r="H16" s="153">
        <v>21864941.136000004</v>
      </c>
      <c r="I16" s="153">
        <v>21409470.733714286</v>
      </c>
      <c r="J16" s="153">
        <v>21778706.200952381</v>
      </c>
      <c r="K16" s="153">
        <v>22655358.113833331</v>
      </c>
      <c r="L16" s="153">
        <v>21830187.39687619</v>
      </c>
    </row>
    <row r="17" spans="1:12" s="66" customFormat="1" ht="38.25" customHeight="1" x14ac:dyDescent="0.35">
      <c r="B17" s="64" t="s">
        <v>64</v>
      </c>
      <c r="C17" s="154">
        <f>(C16*1000)/(365*'NRS Pop. Pivot Table'!B17)</f>
        <v>14.617147975963343</v>
      </c>
      <c r="D17" s="155">
        <f>(D16*1000)/(365*'NRS Pop. Pivot Table'!C17)</f>
        <v>13.884599918091531</v>
      </c>
      <c r="E17" s="155">
        <f>(E16*1000)/(365*'NRS Pop. Pivot Table'!D17)</f>
        <v>13.586836594641804</v>
      </c>
      <c r="F17" s="155">
        <f>(F16*1000)/(365*'NRS Pop. Pivot Table'!E17)</f>
        <v>13.364543363355397</v>
      </c>
      <c r="G17" s="155">
        <f>(G16*1000)/(365*'NRS Pop. Pivot Table'!F17)</f>
        <v>13.143347680703132</v>
      </c>
      <c r="H17" s="155">
        <f>(H16*1000)/(365*'NRS Pop. Pivot Table'!G17)</f>
        <v>13.134969984034768</v>
      </c>
      <c r="I17" s="155">
        <f>(I16*1000)/(365*'NRS Pop. Pivot Table'!H17)</f>
        <v>12.828407437376844</v>
      </c>
      <c r="J17" s="155">
        <f>(J16*1000)/(365*'NRS Pop. Pivot Table'!I17)</f>
        <v>12.978021818317478</v>
      </c>
      <c r="K17" s="155">
        <f>(K16*1000)/(365*'NRS Pop. Pivot Table'!J17)</f>
        <v>13.475172492021615</v>
      </c>
      <c r="L17" s="155">
        <f>(L16*1000)/(365*'NRS Pop. Pivot Table'!K17)</f>
        <v>12.928347335740222</v>
      </c>
    </row>
    <row r="18" spans="1:12" ht="16" customHeight="1" thickBot="1" x14ac:dyDescent="0.3">
      <c r="B18" s="67"/>
      <c r="C18" s="67"/>
      <c r="D18" s="67"/>
      <c r="E18" s="67"/>
      <c r="F18" s="67"/>
      <c r="G18" s="67"/>
      <c r="H18" s="67"/>
      <c r="I18" s="67"/>
      <c r="J18" s="67"/>
      <c r="K18" s="67"/>
      <c r="L18" s="67"/>
    </row>
    <row r="19" spans="1:12" ht="16" customHeight="1" x14ac:dyDescent="0.25">
      <c r="B19" s="68"/>
      <c r="C19" s="68"/>
      <c r="D19" s="68"/>
      <c r="E19" s="68"/>
      <c r="F19" s="39"/>
      <c r="H19" s="39"/>
      <c r="I19" s="39"/>
      <c r="K19" s="38"/>
    </row>
    <row r="20" spans="1:12" ht="16" customHeight="1" x14ac:dyDescent="0.25">
      <c r="B20" s="39"/>
      <c r="C20" s="39"/>
      <c r="D20" s="39"/>
      <c r="E20" s="39"/>
      <c r="F20" s="39"/>
      <c r="H20" s="39"/>
      <c r="I20" s="39"/>
      <c r="K20" s="38"/>
    </row>
    <row r="21" spans="1:12" s="7" customFormat="1" ht="16" customHeight="1" x14ac:dyDescent="0.35">
      <c r="A21" s="5"/>
      <c r="B21" s="6" t="s">
        <v>26</v>
      </c>
      <c r="H21" s="16"/>
      <c r="I21" s="16"/>
      <c r="J21" s="16"/>
    </row>
    <row r="22" spans="1:12" s="39" customFormat="1" ht="16" customHeight="1" x14ac:dyDescent="0.25"/>
    <row r="23" spans="1:12" s="39" customFormat="1" ht="16" customHeight="1" x14ac:dyDescent="0.3">
      <c r="B23" s="18"/>
      <c r="C23" s="136" t="s">
        <v>27</v>
      </c>
      <c r="D23" s="137" t="s">
        <v>109</v>
      </c>
      <c r="E23" s="137" t="s">
        <v>113</v>
      </c>
      <c r="F23" s="137" t="s">
        <v>127</v>
      </c>
      <c r="G23" s="137" t="s">
        <v>131</v>
      </c>
      <c r="H23" s="137" t="s">
        <v>132</v>
      </c>
      <c r="I23" s="137" t="s">
        <v>133</v>
      </c>
      <c r="J23" s="137" t="s">
        <v>150</v>
      </c>
      <c r="K23" s="137" t="s">
        <v>154</v>
      </c>
      <c r="L23" s="137" t="s">
        <v>176</v>
      </c>
    </row>
    <row r="24" spans="1:12" ht="38.25" customHeight="1" x14ac:dyDescent="0.25">
      <c r="B24" s="63" t="s">
        <v>155</v>
      </c>
      <c r="C24" s="150">
        <v>9451</v>
      </c>
      <c r="D24" s="151">
        <v>9361</v>
      </c>
      <c r="E24" s="151">
        <v>10077</v>
      </c>
      <c r="F24" s="151">
        <v>11150</v>
      </c>
      <c r="G24" s="151">
        <v>16114</v>
      </c>
      <c r="H24" s="151">
        <v>48382</v>
      </c>
      <c r="I24" s="151">
        <v>65143</v>
      </c>
      <c r="J24" s="151">
        <v>76359</v>
      </c>
      <c r="K24" s="151">
        <v>80908</v>
      </c>
      <c r="L24" s="151">
        <v>94288</v>
      </c>
    </row>
    <row r="25" spans="1:12" ht="38.25" customHeight="1" x14ac:dyDescent="0.25">
      <c r="B25" s="64" t="s">
        <v>3</v>
      </c>
      <c r="C25" s="150">
        <v>438651.72</v>
      </c>
      <c r="D25" s="151">
        <v>291876.46999999997</v>
      </c>
      <c r="E25" s="151">
        <v>244016.91</v>
      </c>
      <c r="F25" s="151">
        <v>228712.74</v>
      </c>
      <c r="G25" s="151">
        <v>208861.52</v>
      </c>
      <c r="H25" s="151">
        <v>400123.02</v>
      </c>
      <c r="I25" s="151">
        <v>3232414.11</v>
      </c>
      <c r="J25" s="151">
        <v>4449110.8099999996</v>
      </c>
      <c r="K25" s="151">
        <v>6140394.5</v>
      </c>
      <c r="L25" s="151">
        <v>7076745</v>
      </c>
    </row>
    <row r="26" spans="1:12" ht="38.25" customHeight="1" x14ac:dyDescent="0.25">
      <c r="B26" s="64" t="s">
        <v>4</v>
      </c>
      <c r="C26" s="152">
        <v>156948.75</v>
      </c>
      <c r="D26" s="153">
        <v>151089.65</v>
      </c>
      <c r="E26" s="153">
        <v>161288.69999999998</v>
      </c>
      <c r="F26" s="153">
        <v>180163.1501837504</v>
      </c>
      <c r="G26" s="153">
        <v>265642.90059812646</v>
      </c>
      <c r="H26" s="153">
        <v>923815.44</v>
      </c>
      <c r="I26" s="153">
        <v>1393678.25</v>
      </c>
      <c r="J26" s="153">
        <v>1681679.9409523818</v>
      </c>
      <c r="K26" s="153">
        <v>2145498.8833333328</v>
      </c>
      <c r="L26" s="153">
        <v>2623046</v>
      </c>
    </row>
    <row r="27" spans="1:12" ht="38.25" customHeight="1" x14ac:dyDescent="0.25">
      <c r="B27" s="64" t="s">
        <v>64</v>
      </c>
      <c r="C27" s="154">
        <f>(C26*1000)/(365*'NRS Pop. Pivot Table'!B17)</f>
        <v>9.6398063357003155E-2</v>
      </c>
      <c r="D27" s="154">
        <f>(D26*1000)/(365*'NRS Pop. Pivot Table'!C17)</f>
        <v>9.2484395418086326E-2</v>
      </c>
      <c r="E27" s="154">
        <f>(E26*1000)/(365*'NRS Pop. Pivot Table'!D17)</f>
        <v>9.8303616901043292E-2</v>
      </c>
      <c r="F27" s="154">
        <f>(F26*1000)/(365*'NRS Pop. Pivot Table'!E17)</f>
        <v>0.10926761832134006</v>
      </c>
      <c r="G27" s="154">
        <f>(G26*1000)/(365*'NRS Pop. Pivot Table'!F17)</f>
        <v>0.16015695728817614</v>
      </c>
      <c r="H27" s="154">
        <f>(H26*1000)/(365*'NRS Pop. Pivot Table'!G17)</f>
        <v>0.55496550389559984</v>
      </c>
      <c r="I27" s="154">
        <f>(I26*1000)/(365*'NRS Pop. Pivot Table'!H17)</f>
        <v>0.83508241048930443</v>
      </c>
      <c r="J27" s="154">
        <f>(J26*1000)/(365*'NRS Pop. Pivot Table'!I17)</f>
        <v>1.0021200875629821</v>
      </c>
      <c r="K27" s="154">
        <f>(K26*1000)/(365*'NRS Pop. Pivot Table'!J17)</f>
        <v>1.2761205269451652</v>
      </c>
      <c r="L27" s="154">
        <f>(L26*1000)/(365*'NRS Pop. Pivot Table'!K17)</f>
        <v>1.5534291643541578</v>
      </c>
    </row>
    <row r="28" spans="1:12" ht="16" customHeight="1" thickBot="1" x14ac:dyDescent="0.3">
      <c r="B28" s="67"/>
      <c r="C28" s="67"/>
      <c r="D28" s="67"/>
      <c r="E28" s="67"/>
      <c r="F28" s="67"/>
      <c r="G28" s="67"/>
      <c r="H28" s="67"/>
      <c r="I28" s="67"/>
      <c r="J28" s="67"/>
      <c r="K28" s="67"/>
      <c r="L28" s="67"/>
    </row>
    <row r="29" spans="1:12" ht="16" customHeight="1" x14ac:dyDescent="0.25">
      <c r="A29" s="58"/>
      <c r="B29" s="69"/>
      <c r="C29" s="68"/>
      <c r="D29" s="68"/>
      <c r="E29" s="68"/>
      <c r="F29" s="39"/>
      <c r="H29" s="39"/>
      <c r="I29" s="39"/>
      <c r="K29" s="38"/>
    </row>
    <row r="30" spans="1:12" ht="16" customHeight="1" x14ac:dyDescent="0.25">
      <c r="A30" s="58"/>
      <c r="B30" s="70"/>
      <c r="C30" s="39"/>
      <c r="D30" s="39"/>
      <c r="E30" s="39"/>
      <c r="F30" s="39"/>
      <c r="H30" s="39"/>
      <c r="I30" s="39"/>
      <c r="K30" s="38"/>
    </row>
    <row r="31" spans="1:12" s="7" customFormat="1" ht="16" customHeight="1" x14ac:dyDescent="0.35">
      <c r="A31" s="5"/>
      <c r="B31" s="6" t="s">
        <v>41</v>
      </c>
      <c r="H31" s="16"/>
      <c r="I31" s="16"/>
      <c r="J31" s="16"/>
    </row>
    <row r="32" spans="1:12" s="39" customFormat="1" ht="16" customHeight="1" x14ac:dyDescent="0.25"/>
    <row r="33" spans="1:12" ht="16" customHeight="1" x14ac:dyDescent="0.3">
      <c r="A33" s="39"/>
      <c r="B33" s="18"/>
      <c r="C33" s="136" t="s">
        <v>27</v>
      </c>
      <c r="D33" s="137" t="s">
        <v>109</v>
      </c>
      <c r="E33" s="137" t="s">
        <v>113</v>
      </c>
      <c r="F33" s="137" t="s">
        <v>127</v>
      </c>
      <c r="G33" s="137" t="s">
        <v>131</v>
      </c>
      <c r="H33" s="137" t="s">
        <v>132</v>
      </c>
      <c r="I33" s="137" t="s">
        <v>133</v>
      </c>
      <c r="J33" s="137" t="s">
        <v>150</v>
      </c>
      <c r="K33" s="137" t="s">
        <v>154</v>
      </c>
      <c r="L33" s="137" t="s">
        <v>176</v>
      </c>
    </row>
    <row r="34" spans="1:12" ht="38.25" customHeight="1" x14ac:dyDescent="0.25">
      <c r="B34" s="63" t="s">
        <v>155</v>
      </c>
      <c r="C34" s="166">
        <v>53203</v>
      </c>
      <c r="D34" s="167">
        <v>68445</v>
      </c>
      <c r="E34" s="167">
        <v>75519</v>
      </c>
      <c r="F34" s="167">
        <v>72991</v>
      </c>
      <c r="G34" s="167">
        <v>54149</v>
      </c>
      <c r="H34" s="167">
        <v>34370</v>
      </c>
      <c r="I34" s="167">
        <v>20590</v>
      </c>
      <c r="J34" s="167">
        <v>19569</v>
      </c>
      <c r="K34" s="167">
        <v>15551</v>
      </c>
      <c r="L34" s="167">
        <v>13322</v>
      </c>
    </row>
    <row r="35" spans="1:12" ht="38.25" customHeight="1" x14ac:dyDescent="0.25">
      <c r="B35" s="64" t="s">
        <v>3</v>
      </c>
      <c r="C35" s="150">
        <v>2521528.0499999998</v>
      </c>
      <c r="D35" s="151">
        <v>3299885.76</v>
      </c>
      <c r="E35" s="151">
        <v>3774895.52</v>
      </c>
      <c r="F35" s="151">
        <v>3800024.35</v>
      </c>
      <c r="G35" s="151">
        <v>2999827.47</v>
      </c>
      <c r="H35" s="151">
        <v>1998035.29</v>
      </c>
      <c r="I35" s="151">
        <v>1258535.53</v>
      </c>
      <c r="J35" s="151">
        <v>1244154.5</v>
      </c>
      <c r="K35" s="151">
        <v>1324212.25</v>
      </c>
      <c r="L35" s="151">
        <v>1081440.6000000001</v>
      </c>
    </row>
    <row r="36" spans="1:12" ht="38.25" customHeight="1" x14ac:dyDescent="0.25">
      <c r="B36" s="64" t="s">
        <v>4</v>
      </c>
      <c r="C36" s="152">
        <v>869475</v>
      </c>
      <c r="D36" s="153">
        <v>1135751.625</v>
      </c>
      <c r="E36" s="153">
        <v>1303248.6950000001</v>
      </c>
      <c r="F36" s="153">
        <v>1312490.4750000001</v>
      </c>
      <c r="G36" s="153">
        <v>1037442.75</v>
      </c>
      <c r="H36" s="153">
        <v>686390.34</v>
      </c>
      <c r="I36" s="153">
        <v>431171.39</v>
      </c>
      <c r="J36" s="153">
        <v>429382.58</v>
      </c>
      <c r="K36" s="153">
        <v>455483.79249999998</v>
      </c>
      <c r="L36" s="153">
        <v>371793</v>
      </c>
    </row>
    <row r="37" spans="1:12" ht="38.25" customHeight="1" x14ac:dyDescent="0.25">
      <c r="B37" s="64" t="s">
        <v>64</v>
      </c>
      <c r="C37" s="154">
        <f>(C36*1000)/(365*'NRS Pop. Pivot Table'!B17)</f>
        <v>0.5340323267138497</v>
      </c>
      <c r="D37" s="155">
        <f>(D36*1000)/(365*'NRS Pop. Pivot Table'!C17)</f>
        <v>0.69521176588359357</v>
      </c>
      <c r="E37" s="155">
        <f>(E36*1000)/(365*'NRS Pop. Pivot Table'!D17)</f>
        <v>0.79431516553896608</v>
      </c>
      <c r="F37" s="155">
        <f>(F36*1000)/(365*'NRS Pop. Pivot Table'!E17)</f>
        <v>0.79601576752197167</v>
      </c>
      <c r="G37" s="155">
        <f>(G36*1000)/(365*'NRS Pop. Pivot Table'!F17)</f>
        <v>0.62547756340020122</v>
      </c>
      <c r="H37" s="155">
        <f>(H36*1000)/(365*'NRS Pop. Pivot Table'!G17)</f>
        <v>0.41233664692503097</v>
      </c>
      <c r="I37" s="155">
        <f>(I36*1000)/(365*'NRS Pop. Pivot Table'!H17)</f>
        <v>0.25835492782873232</v>
      </c>
      <c r="J37" s="155">
        <f>(J36*1000)/(365*'NRS Pop. Pivot Table'!I17)</f>
        <v>0.25587086947349347</v>
      </c>
      <c r="K37" s="155">
        <f>(K36*1000)/(365*'NRS Pop. Pivot Table'!J17)</f>
        <v>0.27091704489588253</v>
      </c>
      <c r="L37" s="155">
        <f>(L36*1000)/(365*'NRS Pop. Pivot Table'!K17)</f>
        <v>0.22018450660138075</v>
      </c>
    </row>
    <row r="38" spans="1:12" ht="16" customHeight="1" thickBot="1" x14ac:dyDescent="0.3">
      <c r="B38" s="67"/>
      <c r="C38" s="133"/>
      <c r="D38" s="133"/>
      <c r="E38" s="133"/>
      <c r="F38" s="133"/>
      <c r="G38" s="133"/>
      <c r="H38" s="133"/>
      <c r="I38" s="133"/>
      <c r="J38" s="133"/>
      <c r="K38" s="133"/>
      <c r="L38" s="133"/>
    </row>
    <row r="39" spans="1:12" ht="16" customHeight="1" x14ac:dyDescent="0.25">
      <c r="A39" s="58"/>
      <c r="B39" s="69"/>
      <c r="C39" s="68"/>
      <c r="D39" s="68"/>
      <c r="E39" s="68"/>
      <c r="F39" s="39"/>
      <c r="H39" s="39"/>
      <c r="I39" s="39"/>
    </row>
    <row r="40" spans="1:12" ht="16" customHeight="1" x14ac:dyDescent="0.35">
      <c r="A40" s="58"/>
      <c r="B40" s="98" t="s">
        <v>39</v>
      </c>
      <c r="C40" s="7"/>
      <c r="D40" s="7"/>
      <c r="E40" s="7"/>
      <c r="F40" s="7"/>
      <c r="G40" s="7"/>
      <c r="H40" s="39"/>
      <c r="I40" s="39"/>
    </row>
    <row r="41" spans="1:12" ht="16" customHeight="1" x14ac:dyDescent="0.25">
      <c r="B41" s="39"/>
      <c r="C41" s="39"/>
      <c r="D41" s="39"/>
      <c r="E41" s="39"/>
      <c r="F41" s="39"/>
      <c r="G41" s="39"/>
      <c r="H41" s="39"/>
      <c r="I41" s="39"/>
    </row>
    <row r="42" spans="1:12" ht="16" customHeight="1" x14ac:dyDescent="0.3">
      <c r="A42" s="58"/>
      <c r="B42" s="18"/>
      <c r="C42" s="136" t="s">
        <v>27</v>
      </c>
      <c r="D42" s="137" t="s">
        <v>109</v>
      </c>
      <c r="E42" s="137" t="s">
        <v>113</v>
      </c>
      <c r="F42" s="137" t="s">
        <v>127</v>
      </c>
      <c r="G42" s="137" t="s">
        <v>131</v>
      </c>
      <c r="H42" s="137" t="s">
        <v>132</v>
      </c>
      <c r="I42" s="137" t="s">
        <v>133</v>
      </c>
      <c r="J42" s="137" t="s">
        <v>150</v>
      </c>
      <c r="K42" s="137" t="s">
        <v>154</v>
      </c>
      <c r="L42" s="137" t="s">
        <v>176</v>
      </c>
    </row>
    <row r="43" spans="1:12" ht="38.25" customHeight="1" x14ac:dyDescent="0.25">
      <c r="B43" s="63" t="s">
        <v>155</v>
      </c>
      <c r="C43" s="150">
        <v>919</v>
      </c>
      <c r="D43" s="151">
        <v>826</v>
      </c>
      <c r="E43" s="151">
        <v>628</v>
      </c>
      <c r="F43" s="151">
        <v>474</v>
      </c>
      <c r="G43" s="151">
        <v>415</v>
      </c>
      <c r="H43" s="151">
        <v>277</v>
      </c>
      <c r="I43" s="151">
        <v>26</v>
      </c>
      <c r="J43" s="151">
        <v>0</v>
      </c>
      <c r="K43" s="151">
        <v>1</v>
      </c>
      <c r="L43" s="151">
        <v>0</v>
      </c>
    </row>
    <row r="44" spans="1:12" ht="38.25" customHeight="1" x14ac:dyDescent="0.25">
      <c r="B44" s="64" t="s">
        <v>3</v>
      </c>
      <c r="C44" s="150">
        <v>57331.54</v>
      </c>
      <c r="D44" s="151">
        <v>52016.44</v>
      </c>
      <c r="E44" s="151">
        <v>39734.51</v>
      </c>
      <c r="F44" s="151">
        <v>26321.01</v>
      </c>
      <c r="G44" s="151">
        <v>20267.650000000001</v>
      </c>
      <c r="H44" s="151">
        <v>16997.740000000002</v>
      </c>
      <c r="I44" s="151">
        <v>2121.48</v>
      </c>
      <c r="J44" s="151">
        <v>0</v>
      </c>
      <c r="K44" s="151">
        <v>28.84</v>
      </c>
      <c r="L44" s="151">
        <v>0</v>
      </c>
    </row>
    <row r="45" spans="1:12" ht="38.25" customHeight="1" x14ac:dyDescent="0.25">
      <c r="B45" s="64" t="s">
        <v>4</v>
      </c>
      <c r="C45" s="152">
        <v>16417.714285714279</v>
      </c>
      <c r="D45" s="153">
        <v>14647.999999999998</v>
      </c>
      <c r="E45" s="153">
        <v>11153.714285714275</v>
      </c>
      <c r="F45" s="153">
        <v>7363.142857142856</v>
      </c>
      <c r="G45" s="153">
        <v>5682.8571428571404</v>
      </c>
      <c r="H45" s="153">
        <v>4798.0000000000027</v>
      </c>
      <c r="I45" s="153">
        <v>588.5714285714281</v>
      </c>
      <c r="J45" s="153">
        <v>0</v>
      </c>
      <c r="K45" s="153">
        <v>8</v>
      </c>
      <c r="L45" s="153">
        <v>0</v>
      </c>
    </row>
    <row r="46" spans="1:12" ht="38.25" customHeight="1" x14ac:dyDescent="0.25">
      <c r="B46" s="64" t="s">
        <v>64</v>
      </c>
      <c r="C46" s="154">
        <f>(C45*1000)/(365*'NRS Pop. Pivot Table'!B17)</f>
        <v>1.0083774874864953E-2</v>
      </c>
      <c r="D46" s="155">
        <f>(D45*1000)/(365*'NRS Pop. Pivot Table'!C17)</f>
        <v>8.9662754800486216E-3</v>
      </c>
      <c r="E46" s="155">
        <f>(E45*1000)/(365*'NRS Pop. Pivot Table'!D17)</f>
        <v>6.7980612167284505E-3</v>
      </c>
      <c r="F46" s="155">
        <f>(F45*1000)/(365*'NRS Pop. Pivot Table'!E17)</f>
        <v>4.4656916941073375E-3</v>
      </c>
      <c r="G46" s="155">
        <f>(G45*1000)/(365*'NRS Pop. Pivot Table'!F17)</f>
        <v>3.4262128092038937E-3</v>
      </c>
      <c r="H46" s="155">
        <f>(H45*1000)/(365*'NRS Pop. Pivot Table'!G17)</f>
        <v>2.8823121723220925E-3</v>
      </c>
      <c r="I46" s="155">
        <f>(I45*1000)/(365*'NRS Pop. Pivot Table'!H17)</f>
        <v>3.5266794707929295E-4</v>
      </c>
      <c r="J46" s="155">
        <f>(J45*1000)/(365*'NRS Pop. Pivot Table'!I17)</f>
        <v>0</v>
      </c>
      <c r="K46" s="155">
        <f>(K45*1000)/(365*'NRS Pop. Pivot Table'!J17)</f>
        <v>4.7583171890074668E-6</v>
      </c>
      <c r="L46" s="155">
        <f>(L45*1000)/(365*'NRS Pop. Pivot Table'!K17)</f>
        <v>0</v>
      </c>
    </row>
    <row r="47" spans="1:12" ht="13" thickBot="1" x14ac:dyDescent="0.3">
      <c r="B47" s="67"/>
      <c r="C47" s="67"/>
      <c r="D47" s="67"/>
      <c r="E47" s="67"/>
      <c r="F47" s="67"/>
      <c r="G47" s="67"/>
      <c r="H47" s="67"/>
      <c r="I47" s="67"/>
      <c r="J47" s="67"/>
      <c r="K47" s="67"/>
      <c r="L47" s="67"/>
    </row>
    <row r="48" spans="1:12" x14ac:dyDescent="0.25">
      <c r="H48" s="39"/>
      <c r="I48" s="39"/>
    </row>
    <row r="49" spans="2:12" x14ac:dyDescent="0.25">
      <c r="H49" s="39"/>
      <c r="I49" s="39"/>
    </row>
    <row r="50" spans="2:12" ht="15.5" x14ac:dyDescent="0.35">
      <c r="B50" s="6" t="s">
        <v>42</v>
      </c>
      <c r="C50" s="7"/>
      <c r="D50" s="7"/>
      <c r="E50" s="7"/>
      <c r="F50" s="7"/>
      <c r="G50" s="7"/>
      <c r="H50" s="39"/>
      <c r="I50" s="39"/>
    </row>
    <row r="51" spans="2:12" x14ac:dyDescent="0.25">
      <c r="B51" s="39"/>
      <c r="C51" s="39"/>
      <c r="D51" s="39"/>
      <c r="E51" s="39"/>
      <c r="F51" s="39"/>
      <c r="G51" s="39"/>
      <c r="H51" s="39"/>
      <c r="I51" s="39"/>
    </row>
    <row r="52" spans="2:12" ht="13" x14ac:dyDescent="0.3">
      <c r="B52" s="18"/>
      <c r="C52" s="136" t="s">
        <v>27</v>
      </c>
      <c r="D52" s="137" t="s">
        <v>109</v>
      </c>
      <c r="E52" s="137" t="s">
        <v>113</v>
      </c>
      <c r="F52" s="137" t="s">
        <v>127</v>
      </c>
      <c r="G52" s="137" t="s">
        <v>131</v>
      </c>
      <c r="H52" s="137" t="s">
        <v>132</v>
      </c>
      <c r="I52" s="137" t="s">
        <v>133</v>
      </c>
      <c r="J52" s="137" t="s">
        <v>150</v>
      </c>
      <c r="K52" s="137" t="s">
        <v>154</v>
      </c>
      <c r="L52" s="137" t="s">
        <v>176</v>
      </c>
    </row>
    <row r="53" spans="2:12" ht="38.25" customHeight="1" x14ac:dyDescent="0.25">
      <c r="B53" s="63" t="s">
        <v>155</v>
      </c>
      <c r="C53" s="150">
        <v>487686</v>
      </c>
      <c r="D53" s="151">
        <v>464626</v>
      </c>
      <c r="E53" s="151">
        <v>439735</v>
      </c>
      <c r="F53" s="151">
        <v>433398</v>
      </c>
      <c r="G53" s="151">
        <v>432460</v>
      </c>
      <c r="H53" s="151">
        <v>423626</v>
      </c>
      <c r="I53" s="151">
        <v>406588</v>
      </c>
      <c r="J53" s="151">
        <v>402204</v>
      </c>
      <c r="K53" s="151">
        <v>338253</v>
      </c>
      <c r="L53" s="151">
        <v>327823</v>
      </c>
    </row>
    <row r="54" spans="2:12" ht="38.25" customHeight="1" x14ac:dyDescent="0.25">
      <c r="B54" s="64" t="s">
        <v>3</v>
      </c>
      <c r="C54" s="150">
        <v>5338546.51</v>
      </c>
      <c r="D54" s="151">
        <v>4886654.7</v>
      </c>
      <c r="E54" s="151">
        <v>4519119.38</v>
      </c>
      <c r="F54" s="151">
        <v>4232272.99</v>
      </c>
      <c r="G54" s="151">
        <v>4220525.09</v>
      </c>
      <c r="H54" s="151">
        <v>4170524.79</v>
      </c>
      <c r="I54" s="151">
        <v>4037092.33</v>
      </c>
      <c r="J54" s="151">
        <v>4064791.17</v>
      </c>
      <c r="K54" s="151">
        <v>4142032.51</v>
      </c>
      <c r="L54" s="151">
        <v>3892929.64</v>
      </c>
    </row>
    <row r="55" spans="2:12" ht="38.25" customHeight="1" x14ac:dyDescent="0.25">
      <c r="B55" s="64" t="s">
        <v>4</v>
      </c>
      <c r="C55" s="152">
        <v>22718146.472399995</v>
      </c>
      <c r="D55" s="153">
        <v>21335978.82</v>
      </c>
      <c r="E55" s="153">
        <v>20768316.358800005</v>
      </c>
      <c r="F55" s="153">
        <v>20483708.772399995</v>
      </c>
      <c r="G55" s="153">
        <v>20430230.6556</v>
      </c>
      <c r="H55" s="153">
        <v>20187449.355999999</v>
      </c>
      <c r="I55" s="153">
        <v>19522009.308000002</v>
      </c>
      <c r="J55" s="153">
        <v>19593955.68</v>
      </c>
      <c r="K55" s="153">
        <v>19964233.437999997</v>
      </c>
      <c r="L55" s="153">
        <v>18764826</v>
      </c>
    </row>
    <row r="56" spans="2:12" ht="38.25" customHeight="1" x14ac:dyDescent="0.25">
      <c r="B56" s="64" t="s">
        <v>64</v>
      </c>
      <c r="C56" s="154">
        <f>(C55*1000)/(365*'NRS Pop. Pivot Table'!C17)</f>
        <v>13.906141430067803</v>
      </c>
      <c r="D56" s="155">
        <f>(D55*1000)/(365*'NRS Pop. Pivot Table'!D17)</f>
        <v>13.004034926997701</v>
      </c>
      <c r="E56" s="155">
        <f>(E55*1000)/(365*'NRS Pop. Pivot Table'!E17)</f>
        <v>12.595830294684086</v>
      </c>
      <c r="F56" s="155">
        <f>(F55*1000)/(365*'NRS Pop. Pivot Table'!F17)</f>
        <v>12.349693756460368</v>
      </c>
      <c r="G56" s="155">
        <f>(G55*1000)/(365*'NRS Pop. Pivot Table'!G17)</f>
        <v>12.273093476861986</v>
      </c>
      <c r="H56" s="155">
        <f>(H55*1000)/(365*'NRS Pop. Pivot Table'!H17)</f>
        <v>12.096180642726711</v>
      </c>
      <c r="I56" s="155">
        <f>(I55*1000)/(365*'NRS Pop. Pivot Table'!I17)</f>
        <v>11.633246731871596</v>
      </c>
      <c r="J56" s="155">
        <f>(J55*1000)/(365*'NRS Pop. Pivot Table'!J17)</f>
        <v>11.65428201409931</v>
      </c>
      <c r="K56" s="155">
        <f>(K55*1000)/(365*'NRS Pop. Pivot Table'!K17)</f>
        <v>11.823285777894734</v>
      </c>
      <c r="L56" s="155">
        <f>(L55*1000)/(365*'NRS Pop. Pivot Table'!K17)</f>
        <v>11.112968652639402</v>
      </c>
    </row>
    <row r="57" spans="2:12" ht="13" thickBot="1" x14ac:dyDescent="0.3">
      <c r="B57" s="67"/>
      <c r="C57" s="67"/>
      <c r="D57" s="67"/>
      <c r="E57" s="67"/>
      <c r="F57" s="67"/>
      <c r="G57" s="67"/>
      <c r="H57" s="67"/>
      <c r="I57" s="67"/>
      <c r="J57" s="67"/>
      <c r="K57" s="67"/>
      <c r="L57" s="67"/>
    </row>
    <row r="58" spans="2:12" x14ac:dyDescent="0.25">
      <c r="H58" s="39"/>
      <c r="I58" s="39"/>
    </row>
    <row r="59" spans="2:12" x14ac:dyDescent="0.25">
      <c r="H59" s="39"/>
      <c r="I59" s="39"/>
    </row>
    <row r="60" spans="2:12" ht="15.5" x14ac:dyDescent="0.35">
      <c r="B60" s="6" t="s">
        <v>40</v>
      </c>
      <c r="C60" s="7"/>
      <c r="D60" s="7"/>
      <c r="E60" s="7"/>
      <c r="F60" s="7"/>
      <c r="G60" s="7"/>
      <c r="H60" s="39"/>
      <c r="I60" s="39"/>
    </row>
    <row r="61" spans="2:12" x14ac:dyDescent="0.25">
      <c r="B61" s="39"/>
      <c r="C61" s="39"/>
      <c r="D61" s="39"/>
      <c r="E61" s="39"/>
      <c r="F61" s="39"/>
      <c r="G61" s="39"/>
      <c r="H61" s="39"/>
      <c r="I61" s="39"/>
    </row>
    <row r="62" spans="2:12" ht="13" x14ac:dyDescent="0.3">
      <c r="B62" s="18"/>
      <c r="C62" s="136" t="s">
        <v>27</v>
      </c>
      <c r="D62" s="137" t="s">
        <v>109</v>
      </c>
      <c r="E62" s="137" t="s">
        <v>113</v>
      </c>
      <c r="F62" s="137" t="s">
        <v>127</v>
      </c>
      <c r="G62" s="137" t="s">
        <v>131</v>
      </c>
      <c r="H62" s="137" t="s">
        <v>132</v>
      </c>
      <c r="I62" s="137" t="s">
        <v>133</v>
      </c>
      <c r="J62" s="137" t="s">
        <v>150</v>
      </c>
      <c r="K62" s="137" t="s">
        <v>154</v>
      </c>
      <c r="L62" s="137" t="s">
        <v>176</v>
      </c>
    </row>
    <row r="63" spans="2:12" ht="38.25" customHeight="1" x14ac:dyDescent="0.25">
      <c r="B63" s="63" t="s">
        <v>155</v>
      </c>
      <c r="C63" s="150">
        <v>1825</v>
      </c>
      <c r="D63" s="151">
        <v>3174</v>
      </c>
      <c r="E63" s="151">
        <v>2166</v>
      </c>
      <c r="F63" s="151">
        <v>2180</v>
      </c>
      <c r="G63" s="151">
        <v>2376</v>
      </c>
      <c r="H63" s="151">
        <v>2311</v>
      </c>
      <c r="I63" s="151">
        <v>2350</v>
      </c>
      <c r="J63" s="151">
        <v>2905</v>
      </c>
      <c r="K63" s="151">
        <v>3434</v>
      </c>
      <c r="L63" s="151">
        <v>3513</v>
      </c>
    </row>
    <row r="64" spans="2:12" ht="38.25" customHeight="1" x14ac:dyDescent="0.25">
      <c r="B64" s="64" t="s">
        <v>3</v>
      </c>
      <c r="C64" s="150">
        <v>45155.28</v>
      </c>
      <c r="D64" s="151">
        <v>160138.37</v>
      </c>
      <c r="E64" s="151">
        <v>78798.25</v>
      </c>
      <c r="F64" s="151">
        <v>73607.42</v>
      </c>
      <c r="G64" s="151">
        <v>75650.039999999994</v>
      </c>
      <c r="H64" s="151">
        <v>72577.08</v>
      </c>
      <c r="I64" s="151">
        <v>71863.990000000005</v>
      </c>
      <c r="J64" s="151">
        <v>151538.14000000001</v>
      </c>
      <c r="K64" s="151">
        <v>226939.34</v>
      </c>
      <c r="L64" s="151">
        <v>258245.67</v>
      </c>
    </row>
    <row r="65" spans="2:12" ht="38.25" customHeight="1" x14ac:dyDescent="0.25">
      <c r="B65" s="64" t="s">
        <v>4</v>
      </c>
      <c r="C65" s="152">
        <v>45864</v>
      </c>
      <c r="D65" s="153">
        <v>52810.5</v>
      </c>
      <c r="E65" s="153">
        <v>53762.5</v>
      </c>
      <c r="F65" s="153">
        <v>55745.5</v>
      </c>
      <c r="G65" s="153">
        <v>63938</v>
      </c>
      <c r="H65" s="153">
        <v>64887</v>
      </c>
      <c r="I65" s="153">
        <v>62317.5</v>
      </c>
      <c r="J65" s="153">
        <v>73688</v>
      </c>
      <c r="K65" s="153">
        <v>90138</v>
      </c>
      <c r="L65" s="153">
        <v>70523</v>
      </c>
    </row>
    <row r="66" spans="2:12" ht="38.25" customHeight="1" x14ac:dyDescent="0.25">
      <c r="B66" s="64" t="s">
        <v>64</v>
      </c>
      <c r="C66" s="154">
        <f>(C65*1000)/(365*'NRS Pop. Pivot Table'!B17)</f>
        <v>2.81697100346807E-2</v>
      </c>
      <c r="D66" s="155">
        <f>(D65*1000)/(365*'NRS Pop. Pivot Table'!C17)</f>
        <v>3.2326153143030299E-2</v>
      </c>
      <c r="E66" s="155">
        <f>(E65*1000)/(365*'NRS Pop. Pivot Table'!D17)</f>
        <v>3.2767628504925275E-2</v>
      </c>
      <c r="F66" s="155">
        <f>(F65*1000)/(365*'NRS Pop. Pivot Table'!E17)</f>
        <v>3.3809233524834587E-2</v>
      </c>
      <c r="G66" s="155">
        <f>(G65*1000)/(365*'NRS Pop. Pivot Table'!F17)</f>
        <v>3.85484253937695E-2</v>
      </c>
      <c r="H66" s="155">
        <f>(H65*1000)/(365*'NRS Pop. Pivot Table'!G17)</f>
        <v>3.8979697775211236E-2</v>
      </c>
      <c r="I66" s="155">
        <f>(I65*1000)/(365*'NRS Pop. Pivot Table'!H17)</f>
        <v>3.7340216879805099E-2</v>
      </c>
      <c r="J66" s="155">
        <f>(J65*1000)/(365*'NRS Pop. Pivot Table'!I17)</f>
        <v>4.3910986397638178E-2</v>
      </c>
      <c r="K66" s="155">
        <f>(K65*1000)/(365*'NRS Pop. Pivot Table'!J17)</f>
        <v>5.3613149347844377E-2</v>
      </c>
      <c r="L66" s="155">
        <f>(L65*1000)/(365*'NRS Pop. Pivot Table'!K17)</f>
        <v>4.1765369329301992E-2</v>
      </c>
    </row>
    <row r="67" spans="2:12" ht="13" thickBot="1" x14ac:dyDescent="0.3">
      <c r="B67" s="67"/>
      <c r="C67" s="67"/>
      <c r="D67" s="67"/>
      <c r="E67" s="67"/>
      <c r="F67" s="67"/>
      <c r="G67" s="67"/>
      <c r="H67" s="67"/>
      <c r="I67" s="67"/>
      <c r="J67" s="67"/>
      <c r="K67" s="67"/>
      <c r="L67" s="67"/>
    </row>
    <row r="68" spans="2:12" x14ac:dyDescent="0.25">
      <c r="K68" s="52" t="s">
        <v>5</v>
      </c>
    </row>
    <row r="69" spans="2:12" x14ac:dyDescent="0.25">
      <c r="J69" s="62"/>
      <c r="K69" s="62"/>
    </row>
    <row r="70" spans="2:12" ht="41.25" customHeight="1" x14ac:dyDescent="0.25">
      <c r="B70" s="215" t="s">
        <v>180</v>
      </c>
      <c r="C70" s="215"/>
      <c r="D70" s="215"/>
      <c r="E70" s="215"/>
      <c r="F70" s="215"/>
      <c r="G70" s="215"/>
      <c r="H70" s="215"/>
      <c r="I70" s="215"/>
      <c r="J70" s="215"/>
      <c r="K70" s="215"/>
    </row>
    <row r="71" spans="2:12" x14ac:dyDescent="0.25">
      <c r="B71" s="85" t="s">
        <v>108</v>
      </c>
    </row>
    <row r="72" spans="2:12" x14ac:dyDescent="0.25">
      <c r="B72" s="74"/>
    </row>
  </sheetData>
  <mergeCells count="1">
    <mergeCell ref="B70:K70"/>
  </mergeCells>
  <phoneticPr fontId="32" type="noConversion"/>
  <printOptions horizontalCentered="1"/>
  <pageMargins left="0.74803149606299213" right="0.74803149606299213" top="0.98425196850393704" bottom="0.98425196850393704" header="0.51181102362204722" footer="0.51181102362204722"/>
  <pageSetup paperSize="9" scale="56" fitToHeight="2" orientation="portrait" r:id="rId1"/>
  <headerFooter alignWithMargins="0"/>
  <rowBreaks count="1" manualBreakCount="1">
    <brk id="49" min="1"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M31"/>
  <sheetViews>
    <sheetView topLeftCell="A4" workbookViewId="0">
      <selection activeCell="O6" sqref="O6"/>
    </sheetView>
  </sheetViews>
  <sheetFormatPr defaultColWidth="9.1796875" defaultRowHeight="12.5" x14ac:dyDescent="0.25"/>
  <cols>
    <col min="1" max="1" width="25.7265625" style="121" bestFit="1" customWidth="1"/>
    <col min="2" max="11" width="7.81640625" style="121" customWidth="1"/>
    <col min="12" max="13" width="10.6328125" style="121" bestFit="1" customWidth="1"/>
    <col min="14" max="16384" width="9.1796875" style="121"/>
  </cols>
  <sheetData>
    <row r="1" spans="1:13" ht="14.5" x14ac:dyDescent="0.35">
      <c r="A1" s="114" t="s">
        <v>173</v>
      </c>
      <c r="B1" s="114" t="s">
        <v>134</v>
      </c>
      <c r="C1" s="115"/>
      <c r="D1" s="115"/>
      <c r="E1" s="115"/>
      <c r="F1" s="115"/>
      <c r="G1" s="115"/>
      <c r="H1" s="115"/>
      <c r="I1" s="115"/>
      <c r="J1" s="115"/>
      <c r="K1" s="116"/>
      <c r="L1"/>
      <c r="M1"/>
    </row>
    <row r="2" spans="1:13" ht="14.5" x14ac:dyDescent="0.35">
      <c r="A2" s="114" t="s">
        <v>135</v>
      </c>
      <c r="B2" s="127">
        <v>2012</v>
      </c>
      <c r="C2" s="128">
        <v>2013</v>
      </c>
      <c r="D2" s="128">
        <v>2014</v>
      </c>
      <c r="E2" s="128">
        <v>2015</v>
      </c>
      <c r="F2" s="128">
        <v>2016</v>
      </c>
      <c r="G2" s="128">
        <v>2017</v>
      </c>
      <c r="H2" s="128">
        <v>2018</v>
      </c>
      <c r="I2" s="128">
        <v>2019</v>
      </c>
      <c r="J2" s="128">
        <v>2020</v>
      </c>
      <c r="K2" s="143">
        <v>2021</v>
      </c>
      <c r="L2"/>
      <c r="M2"/>
    </row>
    <row r="3" spans="1:13" ht="14.5" x14ac:dyDescent="0.35">
      <c r="A3" s="113" t="s">
        <v>136</v>
      </c>
      <c r="B3" s="117">
        <v>313813</v>
      </c>
      <c r="C3" s="118">
        <v>313580</v>
      </c>
      <c r="D3" s="118">
        <v>312920</v>
      </c>
      <c r="E3" s="118">
        <v>312443</v>
      </c>
      <c r="F3" s="118">
        <v>312361</v>
      </c>
      <c r="G3" s="118">
        <v>312411</v>
      </c>
      <c r="H3" s="118">
        <v>311912</v>
      </c>
      <c r="I3" s="118">
        <v>312118</v>
      </c>
      <c r="J3" s="118">
        <v>311412</v>
      </c>
      <c r="K3" s="144">
        <v>312714</v>
      </c>
      <c r="L3"/>
      <c r="M3"/>
    </row>
    <row r="4" spans="1:13" ht="14.5" x14ac:dyDescent="0.35">
      <c r="A4" s="129" t="s">
        <v>137</v>
      </c>
      <c r="B4" s="119">
        <v>95933</v>
      </c>
      <c r="C4" s="120">
        <v>96124</v>
      </c>
      <c r="D4" s="120">
        <v>96205</v>
      </c>
      <c r="E4" s="120">
        <v>96313</v>
      </c>
      <c r="F4" s="120">
        <v>96707</v>
      </c>
      <c r="G4" s="120">
        <v>97177</v>
      </c>
      <c r="H4" s="120">
        <v>97366</v>
      </c>
      <c r="I4" s="120">
        <v>97713</v>
      </c>
      <c r="J4" s="120">
        <v>97660</v>
      </c>
      <c r="K4" s="145">
        <v>98519</v>
      </c>
      <c r="L4"/>
      <c r="M4"/>
    </row>
    <row r="5" spans="1:13" ht="14.5" x14ac:dyDescent="0.35">
      <c r="A5" s="129" t="s">
        <v>138</v>
      </c>
      <c r="B5" s="119">
        <v>127939</v>
      </c>
      <c r="C5" s="120">
        <v>127802</v>
      </c>
      <c r="D5" s="120">
        <v>127645</v>
      </c>
      <c r="E5" s="120">
        <v>127506</v>
      </c>
      <c r="F5" s="120">
        <v>127407</v>
      </c>
      <c r="G5" s="120">
        <v>127144</v>
      </c>
      <c r="H5" s="120">
        <v>126877</v>
      </c>
      <c r="I5" s="120">
        <v>127114</v>
      </c>
      <c r="J5" s="120">
        <v>126832</v>
      </c>
      <c r="K5" s="145">
        <v>127505</v>
      </c>
      <c r="L5"/>
      <c r="M5"/>
    </row>
    <row r="6" spans="1:13" ht="14.5" x14ac:dyDescent="0.35">
      <c r="A6" s="129" t="s">
        <v>139</v>
      </c>
      <c r="B6" s="119">
        <v>306077</v>
      </c>
      <c r="C6" s="120">
        <v>306791</v>
      </c>
      <c r="D6" s="120">
        <v>307322</v>
      </c>
      <c r="E6" s="120">
        <v>307769</v>
      </c>
      <c r="F6" s="120">
        <v>309867</v>
      </c>
      <c r="G6" s="120">
        <v>310725</v>
      </c>
      <c r="H6" s="120">
        <v>311226</v>
      </c>
      <c r="I6" s="120">
        <v>312951</v>
      </c>
      <c r="J6" s="120">
        <v>313984</v>
      </c>
      <c r="K6" s="145">
        <v>315195</v>
      </c>
      <c r="L6"/>
      <c r="M6"/>
    </row>
    <row r="7" spans="1:13" ht="14.5" x14ac:dyDescent="0.35">
      <c r="A7" s="129" t="s">
        <v>140</v>
      </c>
      <c r="B7" s="119">
        <v>249259</v>
      </c>
      <c r="C7" s="120">
        <v>250076</v>
      </c>
      <c r="D7" s="120">
        <v>251038</v>
      </c>
      <c r="E7" s="120">
        <v>253237</v>
      </c>
      <c r="F7" s="120">
        <v>254914</v>
      </c>
      <c r="G7" s="120">
        <v>255948</v>
      </c>
      <c r="H7" s="120">
        <v>256596</v>
      </c>
      <c r="I7" s="120">
        <v>257540</v>
      </c>
      <c r="J7" s="120">
        <v>257414</v>
      </c>
      <c r="K7" s="145">
        <v>257766</v>
      </c>
      <c r="L7"/>
      <c r="M7"/>
    </row>
    <row r="8" spans="1:13" ht="14.5" x14ac:dyDescent="0.35">
      <c r="A8" s="129" t="s">
        <v>141</v>
      </c>
      <c r="B8" s="119">
        <v>482444</v>
      </c>
      <c r="C8" s="120">
        <v>487540</v>
      </c>
      <c r="D8" s="120">
        <v>491544</v>
      </c>
      <c r="E8" s="120">
        <v>494607</v>
      </c>
      <c r="F8" s="120">
        <v>494201</v>
      </c>
      <c r="G8" s="120">
        <v>492189</v>
      </c>
      <c r="H8" s="120">
        <v>490199</v>
      </c>
      <c r="I8" s="120">
        <v>490861</v>
      </c>
      <c r="J8" s="120">
        <v>490986</v>
      </c>
      <c r="K8" s="145">
        <v>492373</v>
      </c>
      <c r="L8"/>
      <c r="M8"/>
    </row>
    <row r="9" spans="1:13" ht="14.5" x14ac:dyDescent="0.35">
      <c r="A9" s="129" t="s">
        <v>142</v>
      </c>
      <c r="B9" s="119">
        <v>957991</v>
      </c>
      <c r="C9" s="120">
        <v>958555</v>
      </c>
      <c r="D9" s="120">
        <v>962558</v>
      </c>
      <c r="E9" s="120">
        <v>968833</v>
      </c>
      <c r="F9" s="120">
        <v>978591</v>
      </c>
      <c r="G9" s="120">
        <v>984358</v>
      </c>
      <c r="H9" s="120">
        <v>989128</v>
      </c>
      <c r="I9" s="120">
        <v>996544</v>
      </c>
      <c r="J9" s="120">
        <v>999383</v>
      </c>
      <c r="K9" s="145">
        <v>1000616</v>
      </c>
      <c r="L9"/>
      <c r="M9"/>
    </row>
    <row r="10" spans="1:13" ht="14.5" x14ac:dyDescent="0.35">
      <c r="A10" s="129" t="s">
        <v>143</v>
      </c>
      <c r="B10" s="119">
        <v>268683</v>
      </c>
      <c r="C10" s="120">
        <v>270392</v>
      </c>
      <c r="D10" s="120">
        <v>270823</v>
      </c>
      <c r="E10" s="120">
        <v>271180</v>
      </c>
      <c r="F10" s="120">
        <v>272148</v>
      </c>
      <c r="G10" s="120">
        <v>272625</v>
      </c>
      <c r="H10" s="120">
        <v>272755</v>
      </c>
      <c r="I10" s="120">
        <v>273195</v>
      </c>
      <c r="J10" s="120">
        <v>273273</v>
      </c>
      <c r="K10" s="145">
        <v>277206</v>
      </c>
      <c r="L10"/>
      <c r="M10"/>
    </row>
    <row r="11" spans="1:13" ht="14.5" x14ac:dyDescent="0.35">
      <c r="A11" s="129" t="s">
        <v>144</v>
      </c>
      <c r="B11" s="119">
        <v>540518</v>
      </c>
      <c r="C11" s="120">
        <v>541284</v>
      </c>
      <c r="D11" s="120">
        <v>542720</v>
      </c>
      <c r="E11" s="120">
        <v>543802</v>
      </c>
      <c r="F11" s="120">
        <v>545595</v>
      </c>
      <c r="G11" s="120">
        <v>547051</v>
      </c>
      <c r="H11" s="120">
        <v>548065</v>
      </c>
      <c r="I11" s="120">
        <v>550870</v>
      </c>
      <c r="J11" s="120">
        <v>551581</v>
      </c>
      <c r="K11" s="145">
        <v>554292</v>
      </c>
      <c r="L11"/>
      <c r="M11"/>
    </row>
    <row r="12" spans="1:13" ht="14.5" x14ac:dyDescent="0.35">
      <c r="A12" s="129" t="s">
        <v>145</v>
      </c>
      <c r="B12" s="119">
        <v>709311</v>
      </c>
      <c r="C12" s="120">
        <v>714203</v>
      </c>
      <c r="D12" s="120">
        <v>721294</v>
      </c>
      <c r="E12" s="120">
        <v>729551</v>
      </c>
      <c r="F12" s="120">
        <v>739763</v>
      </c>
      <c r="G12" s="120">
        <v>747956</v>
      </c>
      <c r="H12" s="120">
        <v>754939</v>
      </c>
      <c r="I12" s="120">
        <v>763913</v>
      </c>
      <c r="J12" s="120">
        <v>769162</v>
      </c>
      <c r="K12" s="145">
        <v>773490</v>
      </c>
      <c r="L12"/>
      <c r="M12"/>
    </row>
    <row r="13" spans="1:13" ht="14.5" x14ac:dyDescent="0.35">
      <c r="A13" s="129" t="s">
        <v>146</v>
      </c>
      <c r="B13" s="119">
        <v>18237</v>
      </c>
      <c r="C13" s="120">
        <v>18269</v>
      </c>
      <c r="D13" s="120">
        <v>18324</v>
      </c>
      <c r="E13" s="120">
        <v>18393</v>
      </c>
      <c r="F13" s="120">
        <v>18544</v>
      </c>
      <c r="G13" s="120">
        <v>18680</v>
      </c>
      <c r="H13" s="120">
        <v>18866</v>
      </c>
      <c r="I13" s="120">
        <v>18901</v>
      </c>
      <c r="J13" s="120">
        <v>19072</v>
      </c>
      <c r="K13" s="145">
        <v>19232</v>
      </c>
      <c r="L13"/>
      <c r="M13"/>
    </row>
    <row r="14" spans="1:13" ht="14.5" x14ac:dyDescent="0.35">
      <c r="A14" s="129" t="s">
        <v>147</v>
      </c>
      <c r="B14" s="119">
        <v>19096</v>
      </c>
      <c r="C14" s="120">
        <v>19133</v>
      </c>
      <c r="D14" s="120">
        <v>19199</v>
      </c>
      <c r="E14" s="120">
        <v>19238</v>
      </c>
      <c r="F14" s="120">
        <v>19217</v>
      </c>
      <c r="G14" s="120">
        <v>19094</v>
      </c>
      <c r="H14" s="120">
        <v>19047</v>
      </c>
      <c r="I14" s="120">
        <v>18976</v>
      </c>
      <c r="J14" s="120">
        <v>18979</v>
      </c>
      <c r="K14" s="145">
        <v>19141</v>
      </c>
      <c r="L14"/>
      <c r="M14"/>
    </row>
    <row r="15" spans="1:13" ht="14.5" x14ac:dyDescent="0.35">
      <c r="A15" s="129" t="s">
        <v>148</v>
      </c>
      <c r="B15" s="119">
        <v>348006</v>
      </c>
      <c r="C15" s="120">
        <v>348851</v>
      </c>
      <c r="D15" s="120">
        <v>350396</v>
      </c>
      <c r="E15" s="120">
        <v>351456</v>
      </c>
      <c r="F15" s="120">
        <v>352047</v>
      </c>
      <c r="G15" s="120">
        <v>352447</v>
      </c>
      <c r="H15" s="120">
        <v>352594</v>
      </c>
      <c r="I15" s="120">
        <v>354126</v>
      </c>
      <c r="J15" s="120">
        <v>353837</v>
      </c>
      <c r="K15" s="145">
        <v>355239</v>
      </c>
      <c r="L15"/>
      <c r="M15"/>
    </row>
    <row r="16" spans="1:13" ht="14.5" x14ac:dyDescent="0.35">
      <c r="A16" s="129" t="s">
        <v>149</v>
      </c>
      <c r="B16" s="119">
        <v>23328</v>
      </c>
      <c r="C16" s="120">
        <v>23228</v>
      </c>
      <c r="D16" s="120">
        <v>23135</v>
      </c>
      <c r="E16" s="120">
        <v>23000</v>
      </c>
      <c r="F16" s="120">
        <v>22860</v>
      </c>
      <c r="G16" s="120">
        <v>22841</v>
      </c>
      <c r="H16" s="120">
        <v>22789</v>
      </c>
      <c r="I16" s="120">
        <v>22773</v>
      </c>
      <c r="J16" s="120">
        <v>22635</v>
      </c>
      <c r="K16" s="145">
        <v>22882</v>
      </c>
      <c r="L16"/>
      <c r="M16"/>
    </row>
    <row r="17" spans="1:13" ht="14.5" x14ac:dyDescent="0.35">
      <c r="A17" s="130" t="s">
        <v>91</v>
      </c>
      <c r="B17" s="141">
        <v>4460635</v>
      </c>
      <c r="C17" s="142">
        <v>4475828</v>
      </c>
      <c r="D17" s="142">
        <v>4495123</v>
      </c>
      <c r="E17" s="142">
        <v>4517328</v>
      </c>
      <c r="F17" s="142">
        <v>4544222</v>
      </c>
      <c r="G17" s="142">
        <v>4560646</v>
      </c>
      <c r="H17" s="142">
        <v>4572359</v>
      </c>
      <c r="I17" s="142">
        <v>4597595</v>
      </c>
      <c r="J17" s="142">
        <v>4606210</v>
      </c>
      <c r="K17" s="146">
        <v>4626170</v>
      </c>
      <c r="L17"/>
      <c r="M17"/>
    </row>
    <row r="18" spans="1:13" ht="14.5" x14ac:dyDescent="0.35">
      <c r="A18"/>
      <c r="B18"/>
      <c r="C18"/>
      <c r="D18"/>
      <c r="E18"/>
      <c r="F18"/>
      <c r="G18"/>
      <c r="H18"/>
      <c r="I18"/>
      <c r="J18"/>
      <c r="K18"/>
      <c r="L18"/>
      <c r="M18"/>
    </row>
    <row r="19" spans="1:13" ht="14.5" x14ac:dyDescent="0.35">
      <c r="A19" t="s">
        <v>174</v>
      </c>
      <c r="B19">
        <f>SUM(B3:B16)</f>
        <v>4460635</v>
      </c>
      <c r="C19">
        <f t="shared" ref="C19:K19" si="0">SUM(C3:C16)</f>
        <v>4475828</v>
      </c>
      <c r="D19">
        <f t="shared" si="0"/>
        <v>4495123</v>
      </c>
      <c r="E19">
        <f t="shared" si="0"/>
        <v>4517328</v>
      </c>
      <c r="F19">
        <f t="shared" si="0"/>
        <v>4544222</v>
      </c>
      <c r="G19">
        <f t="shared" si="0"/>
        <v>4560646</v>
      </c>
      <c r="H19">
        <f t="shared" si="0"/>
        <v>4572359</v>
      </c>
      <c r="I19">
        <f t="shared" si="0"/>
        <v>4597595</v>
      </c>
      <c r="J19">
        <f t="shared" si="0"/>
        <v>4606210</v>
      </c>
      <c r="K19">
        <f t="shared" si="0"/>
        <v>4626170</v>
      </c>
      <c r="L19"/>
      <c r="M19"/>
    </row>
    <row r="20" spans="1:13" ht="14.5" x14ac:dyDescent="0.35">
      <c r="A20"/>
      <c r="B20"/>
      <c r="C20"/>
      <c r="D20"/>
      <c r="E20"/>
      <c r="F20"/>
      <c r="G20"/>
      <c r="H20"/>
      <c r="I20"/>
      <c r="J20"/>
      <c r="K20"/>
      <c r="L20"/>
      <c r="M20"/>
    </row>
    <row r="21" spans="1:13" ht="14.5" x14ac:dyDescent="0.35">
      <c r="A21"/>
      <c r="B21"/>
      <c r="C21"/>
      <c r="D21"/>
      <c r="E21"/>
      <c r="F21"/>
      <c r="G21"/>
      <c r="H21"/>
      <c r="I21"/>
      <c r="J21"/>
      <c r="K21"/>
      <c r="L21"/>
      <c r="M21"/>
    </row>
    <row r="22" spans="1:13" ht="14.5" x14ac:dyDescent="0.35">
      <c r="A22"/>
      <c r="B22"/>
      <c r="C22"/>
      <c r="D22"/>
      <c r="E22"/>
      <c r="F22"/>
      <c r="G22"/>
      <c r="H22"/>
      <c r="I22"/>
      <c r="J22"/>
      <c r="K22"/>
      <c r="L22"/>
      <c r="M22"/>
    </row>
    <row r="23" spans="1:13" ht="14.5" x14ac:dyDescent="0.35">
      <c r="A23"/>
      <c r="B23"/>
      <c r="C23"/>
      <c r="D23"/>
      <c r="E23"/>
      <c r="F23"/>
      <c r="G23"/>
      <c r="H23"/>
      <c r="I23"/>
      <c r="J23"/>
      <c r="K23"/>
      <c r="L23"/>
      <c r="M23"/>
    </row>
    <row r="24" spans="1:13" ht="14.5" x14ac:dyDescent="0.35">
      <c r="A24"/>
      <c r="B24"/>
      <c r="C24"/>
      <c r="D24"/>
      <c r="E24"/>
      <c r="F24"/>
      <c r="G24"/>
      <c r="H24"/>
      <c r="I24"/>
      <c r="J24"/>
      <c r="K24"/>
      <c r="L24"/>
      <c r="M24"/>
    </row>
    <row r="25" spans="1:13" ht="14.5" x14ac:dyDescent="0.35">
      <c r="A25"/>
      <c r="B25"/>
      <c r="C25"/>
      <c r="D25"/>
      <c r="E25"/>
      <c r="F25"/>
      <c r="G25"/>
      <c r="H25"/>
      <c r="I25"/>
      <c r="J25"/>
      <c r="K25"/>
      <c r="L25"/>
      <c r="M25"/>
    </row>
    <row r="26" spans="1:13" ht="14.5" x14ac:dyDescent="0.35">
      <c r="A26"/>
      <c r="B26"/>
      <c r="C26"/>
      <c r="D26"/>
      <c r="E26"/>
      <c r="F26"/>
      <c r="G26"/>
      <c r="H26"/>
      <c r="I26"/>
      <c r="J26"/>
      <c r="K26"/>
      <c r="L26"/>
      <c r="M26"/>
    </row>
    <row r="27" spans="1:13" ht="14.5" x14ac:dyDescent="0.35">
      <c r="A27"/>
      <c r="B27"/>
      <c r="C27"/>
      <c r="D27"/>
      <c r="E27"/>
      <c r="F27"/>
      <c r="G27"/>
      <c r="H27"/>
      <c r="I27"/>
      <c r="J27"/>
      <c r="K27"/>
      <c r="L27"/>
      <c r="M27"/>
    </row>
    <row r="28" spans="1:13" ht="14.5" x14ac:dyDescent="0.35">
      <c r="A28"/>
      <c r="B28"/>
      <c r="C28"/>
      <c r="D28"/>
      <c r="E28"/>
      <c r="F28"/>
      <c r="G28"/>
      <c r="H28"/>
      <c r="I28"/>
      <c r="J28"/>
      <c r="K28"/>
      <c r="L28"/>
      <c r="M28"/>
    </row>
    <row r="29" spans="1:13" ht="14.5" x14ac:dyDescent="0.35">
      <c r="A29"/>
      <c r="B29"/>
      <c r="C29"/>
      <c r="D29"/>
      <c r="E29"/>
      <c r="F29"/>
      <c r="G29"/>
      <c r="H29"/>
      <c r="I29"/>
      <c r="J29"/>
      <c r="K29"/>
      <c r="L29"/>
      <c r="M29"/>
    </row>
    <row r="30" spans="1:13" ht="14.5" x14ac:dyDescent="0.35">
      <c r="A30"/>
      <c r="B30"/>
      <c r="C30"/>
      <c r="D30"/>
      <c r="E30"/>
      <c r="F30"/>
      <c r="G30"/>
      <c r="H30"/>
      <c r="I30"/>
      <c r="J30"/>
      <c r="K30"/>
      <c r="L30"/>
      <c r="M30"/>
    </row>
    <row r="31" spans="1:13" ht="14.5" x14ac:dyDescent="0.35">
      <c r="A31"/>
      <c r="B31"/>
      <c r="C31"/>
      <c r="D31"/>
      <c r="E31"/>
      <c r="F31"/>
      <c r="G31"/>
      <c r="H31"/>
      <c r="I31"/>
      <c r="J31"/>
      <c r="K31"/>
      <c r="L31"/>
      <c r="M31"/>
    </row>
  </sheetData>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C141"/>
  <sheetViews>
    <sheetView topLeftCell="A120" workbookViewId="0">
      <selection activeCell="A2" sqref="A2:XFD29"/>
    </sheetView>
  </sheetViews>
  <sheetFormatPr defaultColWidth="9.1796875" defaultRowHeight="12.5" x14ac:dyDescent="0.25"/>
  <cols>
    <col min="1" max="1" width="11" style="121" customWidth="1"/>
    <col min="2" max="2" width="27" style="121" customWidth="1"/>
    <col min="3" max="3" width="11" style="121" customWidth="1"/>
    <col min="4" max="16384" width="9.1796875" style="121"/>
  </cols>
  <sheetData>
    <row r="1" spans="1:3" x14ac:dyDescent="0.25">
      <c r="A1" s="122" t="s">
        <v>134</v>
      </c>
      <c r="B1" s="122" t="s">
        <v>135</v>
      </c>
      <c r="C1" s="139" t="s">
        <v>172</v>
      </c>
    </row>
    <row r="2" spans="1:3" x14ac:dyDescent="0.25">
      <c r="A2" s="125">
        <v>2012</v>
      </c>
      <c r="B2" s="122" t="s">
        <v>136</v>
      </c>
      <c r="C2" s="122">
        <v>313813</v>
      </c>
    </row>
    <row r="3" spans="1:3" x14ac:dyDescent="0.25">
      <c r="A3" s="125">
        <v>2012</v>
      </c>
      <c r="B3" s="122" t="s">
        <v>137</v>
      </c>
      <c r="C3" s="122">
        <v>95933</v>
      </c>
    </row>
    <row r="4" spans="1:3" x14ac:dyDescent="0.25">
      <c r="A4" s="125">
        <v>2012</v>
      </c>
      <c r="B4" s="122" t="s">
        <v>138</v>
      </c>
      <c r="C4" s="122">
        <v>127939</v>
      </c>
    </row>
    <row r="5" spans="1:3" x14ac:dyDescent="0.25">
      <c r="A5" s="125">
        <v>2012</v>
      </c>
      <c r="B5" s="122" t="s">
        <v>139</v>
      </c>
      <c r="C5" s="122">
        <v>306077</v>
      </c>
    </row>
    <row r="6" spans="1:3" x14ac:dyDescent="0.25">
      <c r="A6" s="125">
        <v>2012</v>
      </c>
      <c r="B6" s="122" t="s">
        <v>140</v>
      </c>
      <c r="C6" s="122">
        <v>249259</v>
      </c>
    </row>
    <row r="7" spans="1:3" x14ac:dyDescent="0.25">
      <c r="A7" s="125">
        <v>2012</v>
      </c>
      <c r="B7" s="122" t="s">
        <v>141</v>
      </c>
      <c r="C7" s="122">
        <v>482444</v>
      </c>
    </row>
    <row r="8" spans="1:3" x14ac:dyDescent="0.25">
      <c r="A8" s="125">
        <v>2012</v>
      </c>
      <c r="B8" s="122" t="s">
        <v>142</v>
      </c>
      <c r="C8" s="122">
        <v>957991</v>
      </c>
    </row>
    <row r="9" spans="1:3" x14ac:dyDescent="0.25">
      <c r="A9" s="125">
        <v>2012</v>
      </c>
      <c r="B9" s="122" t="s">
        <v>143</v>
      </c>
      <c r="C9" s="122">
        <v>268683</v>
      </c>
    </row>
    <row r="10" spans="1:3" x14ac:dyDescent="0.25">
      <c r="A10" s="125">
        <v>2012</v>
      </c>
      <c r="B10" s="122" t="s">
        <v>144</v>
      </c>
      <c r="C10" s="122">
        <v>540518</v>
      </c>
    </row>
    <row r="11" spans="1:3" x14ac:dyDescent="0.25">
      <c r="A11" s="125">
        <v>2012</v>
      </c>
      <c r="B11" s="122" t="s">
        <v>145</v>
      </c>
      <c r="C11" s="122">
        <v>709311</v>
      </c>
    </row>
    <row r="12" spans="1:3" x14ac:dyDescent="0.25">
      <c r="A12" s="125">
        <v>2012</v>
      </c>
      <c r="B12" s="122" t="s">
        <v>146</v>
      </c>
      <c r="C12" s="122">
        <v>18237</v>
      </c>
    </row>
    <row r="13" spans="1:3" x14ac:dyDescent="0.25">
      <c r="A13" s="125">
        <v>2012</v>
      </c>
      <c r="B13" s="122" t="s">
        <v>147</v>
      </c>
      <c r="C13" s="122">
        <v>19096</v>
      </c>
    </row>
    <row r="14" spans="1:3" x14ac:dyDescent="0.25">
      <c r="A14" s="125">
        <v>2012</v>
      </c>
      <c r="B14" s="122" t="s">
        <v>148</v>
      </c>
      <c r="C14" s="122">
        <v>348006</v>
      </c>
    </row>
    <row r="15" spans="1:3" x14ac:dyDescent="0.25">
      <c r="A15" s="125">
        <v>2012</v>
      </c>
      <c r="B15" s="122" t="s">
        <v>149</v>
      </c>
      <c r="C15" s="122">
        <v>23328</v>
      </c>
    </row>
    <row r="16" spans="1:3" x14ac:dyDescent="0.25">
      <c r="A16" s="125">
        <v>2013</v>
      </c>
      <c r="B16" s="122" t="s">
        <v>136</v>
      </c>
      <c r="C16" s="122">
        <v>313580</v>
      </c>
    </row>
    <row r="17" spans="1:3" x14ac:dyDescent="0.25">
      <c r="A17" s="125">
        <v>2013</v>
      </c>
      <c r="B17" s="122" t="s">
        <v>137</v>
      </c>
      <c r="C17" s="122">
        <v>96124</v>
      </c>
    </row>
    <row r="18" spans="1:3" x14ac:dyDescent="0.25">
      <c r="A18" s="125">
        <v>2013</v>
      </c>
      <c r="B18" s="122" t="s">
        <v>138</v>
      </c>
      <c r="C18" s="122">
        <v>127802</v>
      </c>
    </row>
    <row r="19" spans="1:3" x14ac:dyDescent="0.25">
      <c r="A19" s="125">
        <v>2013</v>
      </c>
      <c r="B19" s="122" t="s">
        <v>139</v>
      </c>
      <c r="C19" s="122">
        <v>306791</v>
      </c>
    </row>
    <row r="20" spans="1:3" x14ac:dyDescent="0.25">
      <c r="A20" s="125">
        <v>2013</v>
      </c>
      <c r="B20" s="122" t="s">
        <v>140</v>
      </c>
      <c r="C20" s="122">
        <v>250076</v>
      </c>
    </row>
    <row r="21" spans="1:3" x14ac:dyDescent="0.25">
      <c r="A21" s="125">
        <v>2013</v>
      </c>
      <c r="B21" s="122" t="s">
        <v>141</v>
      </c>
      <c r="C21" s="122">
        <v>487540</v>
      </c>
    </row>
    <row r="22" spans="1:3" x14ac:dyDescent="0.25">
      <c r="A22" s="125">
        <v>2013</v>
      </c>
      <c r="B22" s="122" t="s">
        <v>142</v>
      </c>
      <c r="C22" s="122">
        <v>958555</v>
      </c>
    </row>
    <row r="23" spans="1:3" x14ac:dyDescent="0.25">
      <c r="A23" s="125">
        <v>2013</v>
      </c>
      <c r="B23" s="122" t="s">
        <v>143</v>
      </c>
      <c r="C23" s="122">
        <v>270392</v>
      </c>
    </row>
    <row r="24" spans="1:3" x14ac:dyDescent="0.25">
      <c r="A24" s="125">
        <v>2013</v>
      </c>
      <c r="B24" s="122" t="s">
        <v>144</v>
      </c>
      <c r="C24" s="122">
        <v>541284</v>
      </c>
    </row>
    <row r="25" spans="1:3" x14ac:dyDescent="0.25">
      <c r="A25" s="125">
        <v>2013</v>
      </c>
      <c r="B25" s="122" t="s">
        <v>145</v>
      </c>
      <c r="C25" s="122">
        <v>714203</v>
      </c>
    </row>
    <row r="26" spans="1:3" x14ac:dyDescent="0.25">
      <c r="A26" s="125">
        <v>2013</v>
      </c>
      <c r="B26" s="122" t="s">
        <v>146</v>
      </c>
      <c r="C26" s="122">
        <v>18269</v>
      </c>
    </row>
    <row r="27" spans="1:3" x14ac:dyDescent="0.25">
      <c r="A27" s="125">
        <v>2013</v>
      </c>
      <c r="B27" s="122" t="s">
        <v>147</v>
      </c>
      <c r="C27" s="122">
        <v>19133</v>
      </c>
    </row>
    <row r="28" spans="1:3" x14ac:dyDescent="0.25">
      <c r="A28" s="125">
        <v>2013</v>
      </c>
      <c r="B28" s="122" t="s">
        <v>148</v>
      </c>
      <c r="C28" s="122">
        <v>348851</v>
      </c>
    </row>
    <row r="29" spans="1:3" x14ac:dyDescent="0.25">
      <c r="A29" s="125">
        <v>2013</v>
      </c>
      <c r="B29" s="122" t="s">
        <v>149</v>
      </c>
      <c r="C29" s="122">
        <v>23228</v>
      </c>
    </row>
    <row r="30" spans="1:3" x14ac:dyDescent="0.25">
      <c r="A30" s="125">
        <v>2014</v>
      </c>
      <c r="B30" s="122" t="s">
        <v>136</v>
      </c>
      <c r="C30" s="122">
        <v>312920</v>
      </c>
    </row>
    <row r="31" spans="1:3" x14ac:dyDescent="0.25">
      <c r="A31" s="125">
        <v>2014</v>
      </c>
      <c r="B31" s="122" t="s">
        <v>137</v>
      </c>
      <c r="C31" s="122">
        <v>96205</v>
      </c>
    </row>
    <row r="32" spans="1:3" x14ac:dyDescent="0.25">
      <c r="A32" s="125">
        <v>2014</v>
      </c>
      <c r="B32" s="122" t="s">
        <v>138</v>
      </c>
      <c r="C32" s="122">
        <v>127645</v>
      </c>
    </row>
    <row r="33" spans="1:3" x14ac:dyDescent="0.25">
      <c r="A33" s="125">
        <v>2014</v>
      </c>
      <c r="B33" s="122" t="s">
        <v>139</v>
      </c>
      <c r="C33" s="122">
        <v>307322</v>
      </c>
    </row>
    <row r="34" spans="1:3" x14ac:dyDescent="0.25">
      <c r="A34" s="125">
        <v>2014</v>
      </c>
      <c r="B34" s="122" t="s">
        <v>140</v>
      </c>
      <c r="C34" s="122">
        <v>251038</v>
      </c>
    </row>
    <row r="35" spans="1:3" x14ac:dyDescent="0.25">
      <c r="A35" s="125">
        <v>2014</v>
      </c>
      <c r="B35" s="122" t="s">
        <v>141</v>
      </c>
      <c r="C35" s="122">
        <v>491544</v>
      </c>
    </row>
    <row r="36" spans="1:3" x14ac:dyDescent="0.25">
      <c r="A36" s="125">
        <v>2014</v>
      </c>
      <c r="B36" s="122" t="s">
        <v>142</v>
      </c>
      <c r="C36" s="122">
        <v>962558</v>
      </c>
    </row>
    <row r="37" spans="1:3" x14ac:dyDescent="0.25">
      <c r="A37" s="125">
        <v>2014</v>
      </c>
      <c r="B37" s="122" t="s">
        <v>143</v>
      </c>
      <c r="C37" s="122">
        <v>270823</v>
      </c>
    </row>
    <row r="38" spans="1:3" x14ac:dyDescent="0.25">
      <c r="A38" s="125">
        <v>2014</v>
      </c>
      <c r="B38" s="122" t="s">
        <v>144</v>
      </c>
      <c r="C38" s="122">
        <v>542720</v>
      </c>
    </row>
    <row r="39" spans="1:3" x14ac:dyDescent="0.25">
      <c r="A39" s="125">
        <v>2014</v>
      </c>
      <c r="B39" s="122" t="s">
        <v>145</v>
      </c>
      <c r="C39" s="122">
        <v>721294</v>
      </c>
    </row>
    <row r="40" spans="1:3" x14ac:dyDescent="0.25">
      <c r="A40" s="125">
        <v>2014</v>
      </c>
      <c r="B40" s="122" t="s">
        <v>146</v>
      </c>
      <c r="C40" s="122">
        <v>18324</v>
      </c>
    </row>
    <row r="41" spans="1:3" x14ac:dyDescent="0.25">
      <c r="A41" s="125">
        <v>2014</v>
      </c>
      <c r="B41" s="122" t="s">
        <v>147</v>
      </c>
      <c r="C41" s="122">
        <v>19199</v>
      </c>
    </row>
    <row r="42" spans="1:3" x14ac:dyDescent="0.25">
      <c r="A42" s="125">
        <v>2014</v>
      </c>
      <c r="B42" s="122" t="s">
        <v>148</v>
      </c>
      <c r="C42" s="122">
        <v>350396</v>
      </c>
    </row>
    <row r="43" spans="1:3" x14ac:dyDescent="0.25">
      <c r="A43" s="125">
        <v>2014</v>
      </c>
      <c r="B43" s="122" t="s">
        <v>149</v>
      </c>
      <c r="C43" s="122">
        <v>23135</v>
      </c>
    </row>
    <row r="44" spans="1:3" x14ac:dyDescent="0.25">
      <c r="A44" s="125">
        <v>2015</v>
      </c>
      <c r="B44" s="122" t="s">
        <v>136</v>
      </c>
      <c r="C44" s="122">
        <v>312443</v>
      </c>
    </row>
    <row r="45" spans="1:3" x14ac:dyDescent="0.25">
      <c r="A45" s="125">
        <v>2015</v>
      </c>
      <c r="B45" s="122" t="s">
        <v>137</v>
      </c>
      <c r="C45" s="122">
        <v>96313</v>
      </c>
    </row>
    <row r="46" spans="1:3" x14ac:dyDescent="0.25">
      <c r="A46" s="125">
        <v>2015</v>
      </c>
      <c r="B46" s="122" t="s">
        <v>138</v>
      </c>
      <c r="C46" s="122">
        <v>127506</v>
      </c>
    </row>
    <row r="47" spans="1:3" x14ac:dyDescent="0.25">
      <c r="A47" s="125">
        <v>2015</v>
      </c>
      <c r="B47" s="122" t="s">
        <v>139</v>
      </c>
      <c r="C47" s="122">
        <v>307769</v>
      </c>
    </row>
    <row r="48" spans="1:3" x14ac:dyDescent="0.25">
      <c r="A48" s="125">
        <v>2015</v>
      </c>
      <c r="B48" s="122" t="s">
        <v>140</v>
      </c>
      <c r="C48" s="122">
        <v>253237</v>
      </c>
    </row>
    <row r="49" spans="1:3" x14ac:dyDescent="0.25">
      <c r="A49" s="125">
        <v>2015</v>
      </c>
      <c r="B49" s="122" t="s">
        <v>141</v>
      </c>
      <c r="C49" s="122">
        <v>494607</v>
      </c>
    </row>
    <row r="50" spans="1:3" x14ac:dyDescent="0.25">
      <c r="A50" s="125">
        <v>2015</v>
      </c>
      <c r="B50" s="122" t="s">
        <v>142</v>
      </c>
      <c r="C50" s="122">
        <v>968833</v>
      </c>
    </row>
    <row r="51" spans="1:3" x14ac:dyDescent="0.25">
      <c r="A51" s="125">
        <v>2015</v>
      </c>
      <c r="B51" s="122" t="s">
        <v>143</v>
      </c>
      <c r="C51" s="122">
        <v>271180</v>
      </c>
    </row>
    <row r="52" spans="1:3" x14ac:dyDescent="0.25">
      <c r="A52" s="125">
        <v>2015</v>
      </c>
      <c r="B52" s="122" t="s">
        <v>144</v>
      </c>
      <c r="C52" s="122">
        <v>543802</v>
      </c>
    </row>
    <row r="53" spans="1:3" x14ac:dyDescent="0.25">
      <c r="A53" s="125">
        <v>2015</v>
      </c>
      <c r="B53" s="122" t="s">
        <v>145</v>
      </c>
      <c r="C53" s="122">
        <v>729551</v>
      </c>
    </row>
    <row r="54" spans="1:3" x14ac:dyDescent="0.25">
      <c r="A54" s="125">
        <v>2015</v>
      </c>
      <c r="B54" s="122" t="s">
        <v>146</v>
      </c>
      <c r="C54" s="122">
        <v>18393</v>
      </c>
    </row>
    <row r="55" spans="1:3" x14ac:dyDescent="0.25">
      <c r="A55" s="125">
        <v>2015</v>
      </c>
      <c r="B55" s="122" t="s">
        <v>147</v>
      </c>
      <c r="C55" s="122">
        <v>19238</v>
      </c>
    </row>
    <row r="56" spans="1:3" x14ac:dyDescent="0.25">
      <c r="A56" s="125">
        <v>2015</v>
      </c>
      <c r="B56" s="122" t="s">
        <v>148</v>
      </c>
      <c r="C56" s="122">
        <v>351456</v>
      </c>
    </row>
    <row r="57" spans="1:3" x14ac:dyDescent="0.25">
      <c r="A57" s="125">
        <v>2015</v>
      </c>
      <c r="B57" s="122" t="s">
        <v>149</v>
      </c>
      <c r="C57" s="122">
        <v>23000</v>
      </c>
    </row>
    <row r="58" spans="1:3" x14ac:dyDescent="0.25">
      <c r="A58" s="125">
        <v>2016</v>
      </c>
      <c r="B58" s="122" t="s">
        <v>136</v>
      </c>
      <c r="C58" s="122">
        <v>312361</v>
      </c>
    </row>
    <row r="59" spans="1:3" x14ac:dyDescent="0.25">
      <c r="A59" s="125">
        <v>2016</v>
      </c>
      <c r="B59" s="122" t="s">
        <v>137</v>
      </c>
      <c r="C59" s="122">
        <v>96707</v>
      </c>
    </row>
    <row r="60" spans="1:3" x14ac:dyDescent="0.25">
      <c r="A60" s="125">
        <v>2016</v>
      </c>
      <c r="B60" s="122" t="s">
        <v>138</v>
      </c>
      <c r="C60" s="122">
        <v>127407</v>
      </c>
    </row>
    <row r="61" spans="1:3" x14ac:dyDescent="0.25">
      <c r="A61" s="125">
        <v>2016</v>
      </c>
      <c r="B61" s="122" t="s">
        <v>139</v>
      </c>
      <c r="C61" s="122">
        <v>309867</v>
      </c>
    </row>
    <row r="62" spans="1:3" x14ac:dyDescent="0.25">
      <c r="A62" s="125">
        <v>2016</v>
      </c>
      <c r="B62" s="122" t="s">
        <v>140</v>
      </c>
      <c r="C62" s="122">
        <v>254914</v>
      </c>
    </row>
    <row r="63" spans="1:3" x14ac:dyDescent="0.25">
      <c r="A63" s="125">
        <v>2016</v>
      </c>
      <c r="B63" s="122" t="s">
        <v>141</v>
      </c>
      <c r="C63" s="122">
        <v>494201</v>
      </c>
    </row>
    <row r="64" spans="1:3" x14ac:dyDescent="0.25">
      <c r="A64" s="125">
        <v>2016</v>
      </c>
      <c r="B64" s="122" t="s">
        <v>142</v>
      </c>
      <c r="C64" s="122">
        <v>978591</v>
      </c>
    </row>
    <row r="65" spans="1:3" x14ac:dyDescent="0.25">
      <c r="A65" s="125">
        <v>2016</v>
      </c>
      <c r="B65" s="122" t="s">
        <v>143</v>
      </c>
      <c r="C65" s="122">
        <v>272148</v>
      </c>
    </row>
    <row r="66" spans="1:3" x14ac:dyDescent="0.25">
      <c r="A66" s="125">
        <v>2016</v>
      </c>
      <c r="B66" s="122" t="s">
        <v>144</v>
      </c>
      <c r="C66" s="122">
        <v>545595</v>
      </c>
    </row>
    <row r="67" spans="1:3" x14ac:dyDescent="0.25">
      <c r="A67" s="125">
        <v>2016</v>
      </c>
      <c r="B67" s="122" t="s">
        <v>145</v>
      </c>
      <c r="C67" s="122">
        <v>739763</v>
      </c>
    </row>
    <row r="68" spans="1:3" x14ac:dyDescent="0.25">
      <c r="A68" s="125">
        <v>2016</v>
      </c>
      <c r="B68" s="122" t="s">
        <v>146</v>
      </c>
      <c r="C68" s="122">
        <v>18544</v>
      </c>
    </row>
    <row r="69" spans="1:3" x14ac:dyDescent="0.25">
      <c r="A69" s="125">
        <v>2016</v>
      </c>
      <c r="B69" s="122" t="s">
        <v>147</v>
      </c>
      <c r="C69" s="122">
        <v>19217</v>
      </c>
    </row>
    <row r="70" spans="1:3" x14ac:dyDescent="0.25">
      <c r="A70" s="125">
        <v>2016</v>
      </c>
      <c r="B70" s="122" t="s">
        <v>148</v>
      </c>
      <c r="C70" s="122">
        <v>352047</v>
      </c>
    </row>
    <row r="71" spans="1:3" x14ac:dyDescent="0.25">
      <c r="A71" s="125">
        <v>2016</v>
      </c>
      <c r="B71" s="122" t="s">
        <v>149</v>
      </c>
      <c r="C71" s="122">
        <v>22860</v>
      </c>
    </row>
    <row r="72" spans="1:3" x14ac:dyDescent="0.25">
      <c r="A72" s="125">
        <v>2017</v>
      </c>
      <c r="B72" s="122" t="s">
        <v>136</v>
      </c>
      <c r="C72" s="122">
        <v>312411</v>
      </c>
    </row>
    <row r="73" spans="1:3" x14ac:dyDescent="0.25">
      <c r="A73" s="125">
        <v>2017</v>
      </c>
      <c r="B73" s="122" t="s">
        <v>137</v>
      </c>
      <c r="C73" s="122">
        <v>97177</v>
      </c>
    </row>
    <row r="74" spans="1:3" x14ac:dyDescent="0.25">
      <c r="A74" s="125">
        <v>2017</v>
      </c>
      <c r="B74" s="122" t="s">
        <v>138</v>
      </c>
      <c r="C74" s="122">
        <v>127144</v>
      </c>
    </row>
    <row r="75" spans="1:3" x14ac:dyDescent="0.25">
      <c r="A75" s="125">
        <v>2017</v>
      </c>
      <c r="B75" s="122" t="s">
        <v>139</v>
      </c>
      <c r="C75" s="122">
        <v>310725</v>
      </c>
    </row>
    <row r="76" spans="1:3" x14ac:dyDescent="0.25">
      <c r="A76" s="125">
        <v>2017</v>
      </c>
      <c r="B76" s="122" t="s">
        <v>140</v>
      </c>
      <c r="C76" s="122">
        <v>255948</v>
      </c>
    </row>
    <row r="77" spans="1:3" x14ac:dyDescent="0.25">
      <c r="A77" s="125">
        <v>2017</v>
      </c>
      <c r="B77" s="122" t="s">
        <v>141</v>
      </c>
      <c r="C77" s="122">
        <v>492189</v>
      </c>
    </row>
    <row r="78" spans="1:3" x14ac:dyDescent="0.25">
      <c r="A78" s="125">
        <v>2017</v>
      </c>
      <c r="B78" s="122" t="s">
        <v>142</v>
      </c>
      <c r="C78" s="122">
        <v>984358</v>
      </c>
    </row>
    <row r="79" spans="1:3" x14ac:dyDescent="0.25">
      <c r="A79" s="125">
        <v>2017</v>
      </c>
      <c r="B79" s="122" t="s">
        <v>143</v>
      </c>
      <c r="C79" s="122">
        <v>272625</v>
      </c>
    </row>
    <row r="80" spans="1:3" x14ac:dyDescent="0.25">
      <c r="A80" s="125">
        <v>2017</v>
      </c>
      <c r="B80" s="122" t="s">
        <v>144</v>
      </c>
      <c r="C80" s="122">
        <v>547051</v>
      </c>
    </row>
    <row r="81" spans="1:3" x14ac:dyDescent="0.25">
      <c r="A81" s="125">
        <v>2017</v>
      </c>
      <c r="B81" s="122" t="s">
        <v>145</v>
      </c>
      <c r="C81" s="122">
        <v>747956</v>
      </c>
    </row>
    <row r="82" spans="1:3" x14ac:dyDescent="0.25">
      <c r="A82" s="125">
        <v>2017</v>
      </c>
      <c r="B82" s="122" t="s">
        <v>146</v>
      </c>
      <c r="C82" s="122">
        <v>18680</v>
      </c>
    </row>
    <row r="83" spans="1:3" x14ac:dyDescent="0.25">
      <c r="A83" s="125">
        <v>2017</v>
      </c>
      <c r="B83" s="122" t="s">
        <v>147</v>
      </c>
      <c r="C83" s="122">
        <v>19094</v>
      </c>
    </row>
    <row r="84" spans="1:3" x14ac:dyDescent="0.25">
      <c r="A84" s="125">
        <v>2017</v>
      </c>
      <c r="B84" s="122" t="s">
        <v>148</v>
      </c>
      <c r="C84" s="122">
        <v>352447</v>
      </c>
    </row>
    <row r="85" spans="1:3" x14ac:dyDescent="0.25">
      <c r="A85" s="125">
        <v>2017</v>
      </c>
      <c r="B85" s="122" t="s">
        <v>149</v>
      </c>
      <c r="C85" s="122">
        <v>22841</v>
      </c>
    </row>
    <row r="86" spans="1:3" x14ac:dyDescent="0.25">
      <c r="A86" s="125">
        <v>2018</v>
      </c>
      <c r="B86" s="122" t="s">
        <v>136</v>
      </c>
      <c r="C86" s="122">
        <v>311912</v>
      </c>
    </row>
    <row r="87" spans="1:3" x14ac:dyDescent="0.25">
      <c r="A87" s="125">
        <v>2018</v>
      </c>
      <c r="B87" s="122" t="s">
        <v>137</v>
      </c>
      <c r="C87" s="122">
        <v>97366</v>
      </c>
    </row>
    <row r="88" spans="1:3" x14ac:dyDescent="0.25">
      <c r="A88" s="125">
        <v>2018</v>
      </c>
      <c r="B88" s="122" t="s">
        <v>138</v>
      </c>
      <c r="C88" s="122">
        <v>126877</v>
      </c>
    </row>
    <row r="89" spans="1:3" x14ac:dyDescent="0.25">
      <c r="A89" s="125">
        <v>2018</v>
      </c>
      <c r="B89" s="122" t="s">
        <v>139</v>
      </c>
      <c r="C89" s="122">
        <v>311226</v>
      </c>
    </row>
    <row r="90" spans="1:3" x14ac:dyDescent="0.25">
      <c r="A90" s="125">
        <v>2018</v>
      </c>
      <c r="B90" s="122" t="s">
        <v>140</v>
      </c>
      <c r="C90" s="122">
        <v>256596</v>
      </c>
    </row>
    <row r="91" spans="1:3" x14ac:dyDescent="0.25">
      <c r="A91" s="125">
        <v>2018</v>
      </c>
      <c r="B91" s="122" t="s">
        <v>141</v>
      </c>
      <c r="C91" s="122">
        <v>490199</v>
      </c>
    </row>
    <row r="92" spans="1:3" x14ac:dyDescent="0.25">
      <c r="A92" s="125">
        <v>2018</v>
      </c>
      <c r="B92" s="122" t="s">
        <v>142</v>
      </c>
      <c r="C92" s="122">
        <v>989128</v>
      </c>
    </row>
    <row r="93" spans="1:3" x14ac:dyDescent="0.25">
      <c r="A93" s="125">
        <v>2018</v>
      </c>
      <c r="B93" s="122" t="s">
        <v>143</v>
      </c>
      <c r="C93" s="122">
        <v>272755</v>
      </c>
    </row>
    <row r="94" spans="1:3" x14ac:dyDescent="0.25">
      <c r="A94" s="125">
        <v>2018</v>
      </c>
      <c r="B94" s="122" t="s">
        <v>144</v>
      </c>
      <c r="C94" s="122">
        <v>548065</v>
      </c>
    </row>
    <row r="95" spans="1:3" x14ac:dyDescent="0.25">
      <c r="A95" s="125">
        <v>2018</v>
      </c>
      <c r="B95" s="122" t="s">
        <v>145</v>
      </c>
      <c r="C95" s="122">
        <v>754939</v>
      </c>
    </row>
    <row r="96" spans="1:3" x14ac:dyDescent="0.25">
      <c r="A96" s="125">
        <v>2018</v>
      </c>
      <c r="B96" s="122" t="s">
        <v>146</v>
      </c>
      <c r="C96" s="122">
        <v>18866</v>
      </c>
    </row>
    <row r="97" spans="1:3" x14ac:dyDescent="0.25">
      <c r="A97" s="125">
        <v>2018</v>
      </c>
      <c r="B97" s="122" t="s">
        <v>147</v>
      </c>
      <c r="C97" s="122">
        <v>19047</v>
      </c>
    </row>
    <row r="98" spans="1:3" x14ac:dyDescent="0.25">
      <c r="A98" s="125">
        <v>2018</v>
      </c>
      <c r="B98" s="122" t="s">
        <v>148</v>
      </c>
      <c r="C98" s="122">
        <v>352594</v>
      </c>
    </row>
    <row r="99" spans="1:3" x14ac:dyDescent="0.25">
      <c r="A99" s="125">
        <v>2018</v>
      </c>
      <c r="B99" s="122" t="s">
        <v>149</v>
      </c>
      <c r="C99" s="122">
        <v>22789</v>
      </c>
    </row>
    <row r="100" spans="1:3" x14ac:dyDescent="0.25">
      <c r="A100" s="126">
        <v>2019</v>
      </c>
      <c r="B100" s="121" t="s">
        <v>136</v>
      </c>
      <c r="C100" s="122">
        <v>312118</v>
      </c>
    </row>
    <row r="101" spans="1:3" x14ac:dyDescent="0.25">
      <c r="A101" s="126">
        <v>2019</v>
      </c>
      <c r="B101" s="121" t="s">
        <v>137</v>
      </c>
      <c r="C101" s="122">
        <v>97713</v>
      </c>
    </row>
    <row r="102" spans="1:3" x14ac:dyDescent="0.25">
      <c r="A102" s="126">
        <v>2019</v>
      </c>
      <c r="B102" s="121" t="s">
        <v>138</v>
      </c>
      <c r="C102" s="122">
        <v>127114</v>
      </c>
    </row>
    <row r="103" spans="1:3" x14ac:dyDescent="0.25">
      <c r="A103" s="126">
        <v>2019</v>
      </c>
      <c r="B103" s="121" t="s">
        <v>139</v>
      </c>
      <c r="C103" s="122">
        <v>312951</v>
      </c>
    </row>
    <row r="104" spans="1:3" x14ac:dyDescent="0.25">
      <c r="A104" s="126">
        <v>2019</v>
      </c>
      <c r="B104" s="121" t="s">
        <v>140</v>
      </c>
      <c r="C104" s="122">
        <v>257540</v>
      </c>
    </row>
    <row r="105" spans="1:3" x14ac:dyDescent="0.25">
      <c r="A105" s="126">
        <v>2019</v>
      </c>
      <c r="B105" s="121" t="s">
        <v>141</v>
      </c>
      <c r="C105" s="122">
        <v>490861</v>
      </c>
    </row>
    <row r="106" spans="1:3" x14ac:dyDescent="0.25">
      <c r="A106" s="126">
        <v>2019</v>
      </c>
      <c r="B106" s="121" t="s">
        <v>142</v>
      </c>
      <c r="C106" s="122">
        <v>996544</v>
      </c>
    </row>
    <row r="107" spans="1:3" x14ac:dyDescent="0.25">
      <c r="A107" s="126">
        <v>2019</v>
      </c>
      <c r="B107" s="121" t="s">
        <v>143</v>
      </c>
      <c r="C107" s="122">
        <v>273195</v>
      </c>
    </row>
    <row r="108" spans="1:3" x14ac:dyDescent="0.25">
      <c r="A108" s="126">
        <v>2019</v>
      </c>
      <c r="B108" s="121" t="s">
        <v>144</v>
      </c>
      <c r="C108" s="122">
        <v>550870</v>
      </c>
    </row>
    <row r="109" spans="1:3" x14ac:dyDescent="0.25">
      <c r="A109" s="126">
        <v>2019</v>
      </c>
      <c r="B109" s="121" t="s">
        <v>145</v>
      </c>
      <c r="C109" s="122">
        <v>763913</v>
      </c>
    </row>
    <row r="110" spans="1:3" x14ac:dyDescent="0.25">
      <c r="A110" s="126">
        <v>2019</v>
      </c>
      <c r="B110" s="121" t="s">
        <v>146</v>
      </c>
      <c r="C110" s="122">
        <v>18901</v>
      </c>
    </row>
    <row r="111" spans="1:3" x14ac:dyDescent="0.25">
      <c r="A111" s="126">
        <v>2019</v>
      </c>
      <c r="B111" s="121" t="s">
        <v>147</v>
      </c>
      <c r="C111" s="122">
        <v>18976</v>
      </c>
    </row>
    <row r="112" spans="1:3" x14ac:dyDescent="0.25">
      <c r="A112" s="126">
        <v>2019</v>
      </c>
      <c r="B112" s="121" t="s">
        <v>148</v>
      </c>
      <c r="C112" s="122">
        <v>354126</v>
      </c>
    </row>
    <row r="113" spans="1:3" x14ac:dyDescent="0.25">
      <c r="A113" s="126">
        <v>2019</v>
      </c>
      <c r="B113" s="121" t="s">
        <v>149</v>
      </c>
      <c r="C113" s="122">
        <v>22773</v>
      </c>
    </row>
    <row r="114" spans="1:3" x14ac:dyDescent="0.25">
      <c r="A114" s="134">
        <v>2020</v>
      </c>
      <c r="B114" s="121" t="s">
        <v>136</v>
      </c>
      <c r="C114" s="135">
        <v>311412</v>
      </c>
    </row>
    <row r="115" spans="1:3" x14ac:dyDescent="0.25">
      <c r="A115" s="134">
        <v>2020</v>
      </c>
      <c r="B115" s="121" t="s">
        <v>137</v>
      </c>
      <c r="C115" s="135">
        <v>97660</v>
      </c>
    </row>
    <row r="116" spans="1:3" x14ac:dyDescent="0.25">
      <c r="A116" s="134">
        <v>2020</v>
      </c>
      <c r="B116" s="121" t="s">
        <v>138</v>
      </c>
      <c r="C116" s="135">
        <v>126832</v>
      </c>
    </row>
    <row r="117" spans="1:3" x14ac:dyDescent="0.25">
      <c r="A117" s="134">
        <v>2020</v>
      </c>
      <c r="B117" s="121" t="s">
        <v>139</v>
      </c>
      <c r="C117" s="135">
        <v>313984</v>
      </c>
    </row>
    <row r="118" spans="1:3" x14ac:dyDescent="0.25">
      <c r="A118" s="134">
        <v>2020</v>
      </c>
      <c r="B118" s="121" t="s">
        <v>140</v>
      </c>
      <c r="C118" s="135">
        <v>257414</v>
      </c>
    </row>
    <row r="119" spans="1:3" x14ac:dyDescent="0.25">
      <c r="A119" s="134">
        <v>2020</v>
      </c>
      <c r="B119" s="121" t="s">
        <v>141</v>
      </c>
      <c r="C119" s="135">
        <v>490986</v>
      </c>
    </row>
    <row r="120" spans="1:3" x14ac:dyDescent="0.25">
      <c r="A120" s="134">
        <v>2020</v>
      </c>
      <c r="B120" s="121" t="s">
        <v>142</v>
      </c>
      <c r="C120" s="135">
        <v>999383</v>
      </c>
    </row>
    <row r="121" spans="1:3" x14ac:dyDescent="0.25">
      <c r="A121" s="134">
        <v>2020</v>
      </c>
      <c r="B121" s="121" t="s">
        <v>143</v>
      </c>
      <c r="C121" s="135">
        <v>273273</v>
      </c>
    </row>
    <row r="122" spans="1:3" x14ac:dyDescent="0.25">
      <c r="A122" s="134">
        <v>2020</v>
      </c>
      <c r="B122" s="121" t="s">
        <v>144</v>
      </c>
      <c r="C122" s="135">
        <v>551581</v>
      </c>
    </row>
    <row r="123" spans="1:3" x14ac:dyDescent="0.25">
      <c r="A123" s="134">
        <v>2020</v>
      </c>
      <c r="B123" s="121" t="s">
        <v>145</v>
      </c>
      <c r="C123" s="135">
        <v>769162</v>
      </c>
    </row>
    <row r="124" spans="1:3" x14ac:dyDescent="0.25">
      <c r="A124" s="134">
        <v>2020</v>
      </c>
      <c r="B124" s="121" t="s">
        <v>146</v>
      </c>
      <c r="C124" s="135">
        <v>19072</v>
      </c>
    </row>
    <row r="125" spans="1:3" x14ac:dyDescent="0.25">
      <c r="A125" s="134">
        <v>2020</v>
      </c>
      <c r="B125" s="121" t="s">
        <v>147</v>
      </c>
      <c r="C125" s="135">
        <v>18979</v>
      </c>
    </row>
    <row r="126" spans="1:3" x14ac:dyDescent="0.25">
      <c r="A126" s="134">
        <v>2020</v>
      </c>
      <c r="B126" s="121" t="s">
        <v>148</v>
      </c>
      <c r="C126" s="135">
        <v>353837</v>
      </c>
    </row>
    <row r="127" spans="1:3" x14ac:dyDescent="0.25">
      <c r="A127" s="134">
        <v>2020</v>
      </c>
      <c r="B127" s="121" t="s">
        <v>149</v>
      </c>
      <c r="C127" s="135">
        <v>22635</v>
      </c>
    </row>
    <row r="128" spans="1:3" x14ac:dyDescent="0.25">
      <c r="A128" s="121">
        <v>2021</v>
      </c>
      <c r="B128" s="121" t="s">
        <v>136</v>
      </c>
      <c r="C128" s="165">
        <v>312714</v>
      </c>
    </row>
    <row r="129" spans="1:3" x14ac:dyDescent="0.25">
      <c r="A129" s="121">
        <v>2021</v>
      </c>
      <c r="B129" s="121" t="s">
        <v>137</v>
      </c>
      <c r="C129" s="165">
        <v>98519</v>
      </c>
    </row>
    <row r="130" spans="1:3" x14ac:dyDescent="0.25">
      <c r="A130" s="121">
        <v>2021</v>
      </c>
      <c r="B130" s="121" t="s">
        <v>138</v>
      </c>
      <c r="C130" s="165">
        <v>127505</v>
      </c>
    </row>
    <row r="131" spans="1:3" x14ac:dyDescent="0.25">
      <c r="A131" s="121">
        <v>2021</v>
      </c>
      <c r="B131" s="121" t="s">
        <v>139</v>
      </c>
      <c r="C131" s="165">
        <v>315195</v>
      </c>
    </row>
    <row r="132" spans="1:3" x14ac:dyDescent="0.25">
      <c r="A132" s="121">
        <v>2021</v>
      </c>
      <c r="B132" s="121" t="s">
        <v>140</v>
      </c>
      <c r="C132" s="165">
        <v>257766</v>
      </c>
    </row>
    <row r="133" spans="1:3" x14ac:dyDescent="0.25">
      <c r="A133" s="121">
        <v>2021</v>
      </c>
      <c r="B133" s="121" t="s">
        <v>141</v>
      </c>
      <c r="C133" s="165">
        <v>492373</v>
      </c>
    </row>
    <row r="134" spans="1:3" x14ac:dyDescent="0.25">
      <c r="A134" s="121">
        <v>2021</v>
      </c>
      <c r="B134" s="121" t="s">
        <v>142</v>
      </c>
      <c r="C134" s="165">
        <v>1000616</v>
      </c>
    </row>
    <row r="135" spans="1:3" x14ac:dyDescent="0.25">
      <c r="A135" s="121">
        <v>2021</v>
      </c>
      <c r="B135" s="121" t="s">
        <v>143</v>
      </c>
      <c r="C135" s="165">
        <v>277206</v>
      </c>
    </row>
    <row r="136" spans="1:3" x14ac:dyDescent="0.25">
      <c r="A136" s="121">
        <v>2021</v>
      </c>
      <c r="B136" s="121" t="s">
        <v>144</v>
      </c>
      <c r="C136" s="165">
        <v>554292</v>
      </c>
    </row>
    <row r="137" spans="1:3" x14ac:dyDescent="0.25">
      <c r="A137" s="121">
        <v>2021</v>
      </c>
      <c r="B137" s="121" t="s">
        <v>145</v>
      </c>
      <c r="C137" s="165">
        <v>773490</v>
      </c>
    </row>
    <row r="138" spans="1:3" x14ac:dyDescent="0.25">
      <c r="A138" s="121">
        <v>2021</v>
      </c>
      <c r="B138" s="121" t="s">
        <v>146</v>
      </c>
      <c r="C138" s="165">
        <v>19232</v>
      </c>
    </row>
    <row r="139" spans="1:3" x14ac:dyDescent="0.25">
      <c r="A139" s="121">
        <v>2021</v>
      </c>
      <c r="B139" s="121" t="s">
        <v>147</v>
      </c>
      <c r="C139" s="165">
        <v>19141</v>
      </c>
    </row>
    <row r="140" spans="1:3" x14ac:dyDescent="0.25">
      <c r="A140" s="121">
        <v>2021</v>
      </c>
      <c r="B140" s="121" t="s">
        <v>148</v>
      </c>
      <c r="C140" s="165">
        <v>355239</v>
      </c>
    </row>
    <row r="141" spans="1:3" x14ac:dyDescent="0.25">
      <c r="A141" s="121">
        <v>2021</v>
      </c>
      <c r="B141" s="121" t="s">
        <v>149</v>
      </c>
      <c r="C141" s="165">
        <v>22882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fitToPage="1"/>
  </sheetPr>
  <dimension ref="B1:AI134"/>
  <sheetViews>
    <sheetView showGridLines="0" topLeftCell="B1" zoomScale="80" zoomScaleNormal="80" workbookViewId="0">
      <selection activeCell="N40" sqref="N40"/>
    </sheetView>
  </sheetViews>
  <sheetFormatPr defaultColWidth="9.1796875" defaultRowHeight="14" x14ac:dyDescent="0.3"/>
  <cols>
    <col min="1" max="1" width="2.1796875" style="59" customWidth="1"/>
    <col min="2" max="2" width="31" style="38" customWidth="1"/>
    <col min="3" max="11" width="11.81640625" style="38" customWidth="1"/>
    <col min="12" max="12" width="11.81640625" style="39" customWidth="1"/>
    <col min="13" max="13" width="9.7265625" style="39" customWidth="1"/>
    <col min="14" max="14" width="23.26953125" style="59" bestFit="1" customWidth="1"/>
    <col min="15" max="16" width="9.7265625" style="59" customWidth="1"/>
    <col min="17" max="17" width="28.453125" style="59" customWidth="1"/>
    <col min="18" max="18" width="12.453125" style="59" customWidth="1"/>
    <col min="19" max="19" width="29.26953125" style="59" bestFit="1" customWidth="1"/>
    <col min="20" max="25" width="9.7265625" style="59" customWidth="1"/>
    <col min="26" max="27" width="10.54296875" style="59" bestFit="1" customWidth="1"/>
    <col min="28" max="16384" width="9.1796875" style="59"/>
  </cols>
  <sheetData>
    <row r="1" spans="2:35" x14ac:dyDescent="0.3">
      <c r="B1" s="58"/>
    </row>
    <row r="2" spans="2:35" x14ac:dyDescent="0.3">
      <c r="B2" s="58"/>
      <c r="K2" s="22"/>
      <c r="L2" s="59"/>
    </row>
    <row r="3" spans="2:35" x14ac:dyDescent="0.3">
      <c r="B3" s="58"/>
    </row>
    <row r="4" spans="2:35" x14ac:dyDescent="0.3">
      <c r="B4" s="58"/>
    </row>
    <row r="5" spans="2:35" x14ac:dyDescent="0.3">
      <c r="B5" s="58"/>
    </row>
    <row r="6" spans="2:35" ht="18" x14ac:dyDescent="0.4">
      <c r="B6" s="23" t="s">
        <v>0</v>
      </c>
    </row>
    <row r="7" spans="2:35" ht="18" x14ac:dyDescent="0.4">
      <c r="B7" s="23" t="s">
        <v>25</v>
      </c>
      <c r="C7" s="24"/>
      <c r="D7" s="24"/>
      <c r="E7" s="24"/>
      <c r="F7" s="24"/>
      <c r="G7" s="24"/>
      <c r="H7" s="24"/>
      <c r="I7" s="24"/>
      <c r="J7" s="24"/>
      <c r="K7" s="24"/>
      <c r="L7" s="34"/>
      <c r="M7" s="34"/>
    </row>
    <row r="8" spans="2:35" ht="18" x14ac:dyDescent="0.4">
      <c r="B8" s="76" t="s">
        <v>72</v>
      </c>
      <c r="C8" s="24"/>
      <c r="D8" s="24"/>
      <c r="E8" s="24"/>
      <c r="F8" s="24"/>
      <c r="G8" s="24"/>
      <c r="H8" s="24"/>
      <c r="I8" s="24"/>
      <c r="J8" s="24"/>
      <c r="K8" s="24"/>
      <c r="L8" s="34"/>
      <c r="M8" s="34"/>
    </row>
    <row r="9" spans="2:35" ht="18" x14ac:dyDescent="0.4">
      <c r="B9" s="36"/>
      <c r="C9" s="24"/>
      <c r="D9" s="24"/>
      <c r="E9" s="24"/>
      <c r="F9" s="24"/>
      <c r="G9" s="24"/>
      <c r="H9" s="24"/>
      <c r="I9" s="24"/>
      <c r="J9" s="24"/>
      <c r="K9" s="24"/>
      <c r="L9" s="34"/>
      <c r="M9" s="34"/>
    </row>
    <row r="10" spans="2:35" s="49" customFormat="1" ht="18" x14ac:dyDescent="0.4">
      <c r="B10" s="168" t="s">
        <v>118</v>
      </c>
      <c r="C10" s="168" t="s">
        <v>105</v>
      </c>
      <c r="D10" s="47"/>
      <c r="E10" s="48"/>
      <c r="F10" s="24"/>
      <c r="G10" s="24"/>
      <c r="H10" s="24"/>
      <c r="I10" s="24"/>
      <c r="J10" s="24"/>
      <c r="K10" s="24"/>
      <c r="L10" s="34"/>
      <c r="M10" s="34"/>
    </row>
    <row r="11" spans="2:35" ht="18" x14ac:dyDescent="0.4">
      <c r="B11" s="36"/>
      <c r="C11" s="24"/>
      <c r="D11" s="24"/>
      <c r="E11" s="24"/>
      <c r="F11" s="24"/>
      <c r="G11" s="24"/>
      <c r="H11" s="24"/>
      <c r="I11" s="24"/>
      <c r="J11" s="24"/>
      <c r="K11" s="24"/>
      <c r="L11" s="34"/>
      <c r="M11" s="34"/>
    </row>
    <row r="12" spans="2:35" hidden="1" x14ac:dyDescent="0.3">
      <c r="B12" s="169"/>
      <c r="C12" s="169" t="s">
        <v>92</v>
      </c>
      <c r="D12" s="170" t="s">
        <v>88</v>
      </c>
      <c r="E12" s="170"/>
      <c r="F12" s="170"/>
      <c r="G12" s="170"/>
      <c r="H12" s="170"/>
      <c r="I12" s="170"/>
      <c r="J12" s="170"/>
      <c r="K12" s="170"/>
      <c r="L12" s="170"/>
      <c r="M12" s="188"/>
      <c r="N12" s="170"/>
      <c r="O12" s="170"/>
      <c r="P12" s="170"/>
      <c r="Q12" s="170"/>
      <c r="R12" s="170"/>
      <c r="S12" s="170"/>
      <c r="T12" s="170"/>
      <c r="U12" s="170"/>
      <c r="V12" s="170"/>
      <c r="W12" s="170"/>
      <c r="X12" s="170"/>
      <c r="Y12" s="170"/>
      <c r="Z12" s="170"/>
      <c r="AA12" s="170"/>
      <c r="AB12" s="170"/>
      <c r="AC12" s="170"/>
      <c r="AD12" s="170"/>
      <c r="AE12" s="170"/>
      <c r="AF12" s="170"/>
      <c r="AG12" s="170"/>
      <c r="AH12" s="170"/>
      <c r="AI12" s="171"/>
    </row>
    <row r="13" spans="2:35" hidden="1" x14ac:dyDescent="0.3">
      <c r="B13" s="172"/>
      <c r="C13" s="169" t="s">
        <v>159</v>
      </c>
      <c r="D13" s="170"/>
      <c r="E13" s="170"/>
      <c r="F13" s="170"/>
      <c r="G13" s="170"/>
      <c r="H13" s="170"/>
      <c r="I13" s="170"/>
      <c r="J13" s="170"/>
      <c r="K13" s="170"/>
      <c r="L13" s="170"/>
      <c r="M13" s="169" t="s">
        <v>170</v>
      </c>
      <c r="N13" s="170"/>
      <c r="O13" s="170"/>
      <c r="P13" s="170"/>
      <c r="Q13" s="170"/>
      <c r="R13" s="170"/>
      <c r="S13" s="170"/>
      <c r="T13" s="170"/>
      <c r="U13" s="170"/>
      <c r="V13" s="170"/>
      <c r="W13" s="169" t="s">
        <v>106</v>
      </c>
      <c r="X13" s="170"/>
      <c r="Y13" s="170"/>
      <c r="Z13" s="170"/>
      <c r="AA13" s="170"/>
      <c r="AB13" s="170"/>
      <c r="AC13" s="170"/>
      <c r="AD13" s="170"/>
      <c r="AE13" s="170"/>
      <c r="AF13" s="170"/>
      <c r="AG13" s="169" t="s">
        <v>168</v>
      </c>
      <c r="AH13" s="169" t="s">
        <v>171</v>
      </c>
      <c r="AI13" s="173" t="s">
        <v>169</v>
      </c>
    </row>
    <row r="14" spans="2:35" hidden="1" x14ac:dyDescent="0.3">
      <c r="B14" s="169" t="s">
        <v>90</v>
      </c>
      <c r="C14" s="174">
        <v>2012</v>
      </c>
      <c r="D14" s="175">
        <v>2013</v>
      </c>
      <c r="E14" s="175">
        <v>2014</v>
      </c>
      <c r="F14" s="175">
        <v>2015</v>
      </c>
      <c r="G14" s="175">
        <v>2016</v>
      </c>
      <c r="H14" s="175">
        <v>2017</v>
      </c>
      <c r="I14" s="175">
        <v>2018</v>
      </c>
      <c r="J14" s="175">
        <v>2019</v>
      </c>
      <c r="K14" s="175">
        <v>2020</v>
      </c>
      <c r="L14" s="175">
        <v>2021</v>
      </c>
      <c r="M14" s="174">
        <v>2012</v>
      </c>
      <c r="N14" s="175">
        <v>2013</v>
      </c>
      <c r="O14" s="175">
        <v>2014</v>
      </c>
      <c r="P14" s="175">
        <v>2015</v>
      </c>
      <c r="Q14" s="175">
        <v>2016</v>
      </c>
      <c r="R14" s="175">
        <v>2017</v>
      </c>
      <c r="S14" s="175">
        <v>2018</v>
      </c>
      <c r="T14" s="175">
        <v>2019</v>
      </c>
      <c r="U14" s="175">
        <v>2020</v>
      </c>
      <c r="V14" s="175">
        <v>2021</v>
      </c>
      <c r="W14" s="174">
        <v>2012</v>
      </c>
      <c r="X14" s="175">
        <v>2013</v>
      </c>
      <c r="Y14" s="175">
        <v>2014</v>
      </c>
      <c r="Z14" s="175">
        <v>2015</v>
      </c>
      <c r="AA14" s="175">
        <v>2016</v>
      </c>
      <c r="AB14" s="175">
        <v>2017</v>
      </c>
      <c r="AC14" s="175">
        <v>2018</v>
      </c>
      <c r="AD14" s="175">
        <v>2019</v>
      </c>
      <c r="AE14" s="175">
        <v>2020</v>
      </c>
      <c r="AF14" s="175">
        <v>2021</v>
      </c>
      <c r="AG14" s="172"/>
      <c r="AH14" s="172"/>
      <c r="AI14" s="176"/>
    </row>
    <row r="15" spans="2:35" hidden="1" x14ac:dyDescent="0.3">
      <c r="B15" s="169" t="s">
        <v>74</v>
      </c>
      <c r="C15" s="177">
        <v>58717</v>
      </c>
      <c r="D15" s="178">
        <v>56851</v>
      </c>
      <c r="E15" s="178">
        <v>45567</v>
      </c>
      <c r="F15" s="178">
        <v>35800</v>
      </c>
      <c r="G15" s="178">
        <v>34409</v>
      </c>
      <c r="H15" s="178">
        <v>34942</v>
      </c>
      <c r="I15" s="178">
        <v>33301</v>
      </c>
      <c r="J15" s="178">
        <v>33512</v>
      </c>
      <c r="K15" s="178">
        <v>33808</v>
      </c>
      <c r="L15" s="178">
        <v>35612</v>
      </c>
      <c r="M15" s="177">
        <v>573038.88000000012</v>
      </c>
      <c r="N15" s="178">
        <v>547198.27</v>
      </c>
      <c r="O15" s="178">
        <v>490857.55</v>
      </c>
      <c r="P15" s="178">
        <v>458553.09</v>
      </c>
      <c r="Q15" s="178">
        <v>404116.93</v>
      </c>
      <c r="R15" s="178">
        <v>417842.81</v>
      </c>
      <c r="S15" s="178">
        <v>400401.72</v>
      </c>
      <c r="T15" s="178">
        <v>394251.36</v>
      </c>
      <c r="U15" s="178">
        <v>531009.08000000007</v>
      </c>
      <c r="V15" s="178">
        <v>721116.93</v>
      </c>
      <c r="W15" s="177">
        <v>2325560.3514285712</v>
      </c>
      <c r="X15" s="178">
        <v>2226989.4028571425</v>
      </c>
      <c r="Y15" s="178">
        <v>2044599.0780571429</v>
      </c>
      <c r="Z15" s="178">
        <v>1926742.8978571428</v>
      </c>
      <c r="AA15" s="178">
        <v>1743153.3642857142</v>
      </c>
      <c r="AB15" s="178">
        <v>1776664.37</v>
      </c>
      <c r="AC15" s="178">
        <v>1641300.732857143</v>
      </c>
      <c r="AD15" s="178">
        <v>1565123.51</v>
      </c>
      <c r="AE15" s="178">
        <v>1533257.74</v>
      </c>
      <c r="AF15" s="178">
        <v>1613366.787619048</v>
      </c>
      <c r="AG15" s="177">
        <v>402519</v>
      </c>
      <c r="AH15" s="177">
        <v>4938386.6199999992</v>
      </c>
      <c r="AI15" s="179">
        <v>18396758.234961905</v>
      </c>
    </row>
    <row r="16" spans="2:35" hidden="1" x14ac:dyDescent="0.3">
      <c r="B16" s="180" t="s">
        <v>75</v>
      </c>
      <c r="C16" s="181">
        <v>5468</v>
      </c>
      <c r="D16" s="182">
        <v>5483</v>
      </c>
      <c r="E16" s="182">
        <v>5797</v>
      </c>
      <c r="F16" s="182">
        <v>5367</v>
      </c>
      <c r="G16" s="182">
        <v>5386</v>
      </c>
      <c r="H16" s="182">
        <v>7005</v>
      </c>
      <c r="I16" s="182">
        <v>7063</v>
      </c>
      <c r="J16" s="182">
        <v>7972</v>
      </c>
      <c r="K16" s="182">
        <v>8662</v>
      </c>
      <c r="L16" s="182">
        <v>7569</v>
      </c>
      <c r="M16" s="181">
        <v>148255.04999999999</v>
      </c>
      <c r="N16" s="182">
        <v>141009.15</v>
      </c>
      <c r="O16" s="182">
        <v>148294.14000000001</v>
      </c>
      <c r="P16" s="182">
        <v>132134.56</v>
      </c>
      <c r="Q16" s="182">
        <v>109533.03</v>
      </c>
      <c r="R16" s="182">
        <v>119968.58999999998</v>
      </c>
      <c r="S16" s="182">
        <v>120694.97</v>
      </c>
      <c r="T16" s="182">
        <v>152443.29</v>
      </c>
      <c r="U16" s="182">
        <v>231970.49000000002</v>
      </c>
      <c r="V16" s="182">
        <v>149036.04</v>
      </c>
      <c r="W16" s="181">
        <v>159613.97857142857</v>
      </c>
      <c r="X16" s="182">
        <v>141136.92285714287</v>
      </c>
      <c r="Y16" s="182">
        <v>141837.17714285717</v>
      </c>
      <c r="Z16" s="182">
        <v>159020.06571428571</v>
      </c>
      <c r="AA16" s="182">
        <v>177382.67571428569</v>
      </c>
      <c r="AB16" s="182">
        <v>213178.50999999998</v>
      </c>
      <c r="AC16" s="182">
        <v>217094.23714285714</v>
      </c>
      <c r="AD16" s="182">
        <v>238177.47</v>
      </c>
      <c r="AE16" s="182">
        <v>266268.7</v>
      </c>
      <c r="AF16" s="182">
        <v>239713.61</v>
      </c>
      <c r="AG16" s="181">
        <v>65772</v>
      </c>
      <c r="AH16" s="181">
        <v>1453339.3099999998</v>
      </c>
      <c r="AI16" s="183">
        <v>1953423.347142857</v>
      </c>
    </row>
    <row r="17" spans="2:35" hidden="1" x14ac:dyDescent="0.3">
      <c r="B17" s="180" t="s">
        <v>76</v>
      </c>
      <c r="C17" s="181">
        <v>15428</v>
      </c>
      <c r="D17" s="182">
        <v>15424</v>
      </c>
      <c r="E17" s="182">
        <v>15788</v>
      </c>
      <c r="F17" s="182">
        <v>15708</v>
      </c>
      <c r="G17" s="182">
        <v>15339</v>
      </c>
      <c r="H17" s="182">
        <v>15734</v>
      </c>
      <c r="I17" s="182">
        <v>15606</v>
      </c>
      <c r="J17" s="182">
        <v>16251</v>
      </c>
      <c r="K17" s="182">
        <v>12183</v>
      </c>
      <c r="L17" s="182">
        <v>13086</v>
      </c>
      <c r="M17" s="181">
        <v>114275.73000000001</v>
      </c>
      <c r="N17" s="182">
        <v>115048.98999999999</v>
      </c>
      <c r="O17" s="182">
        <v>113005.68</v>
      </c>
      <c r="P17" s="182">
        <v>111236.01</v>
      </c>
      <c r="Q17" s="182">
        <v>125928.78</v>
      </c>
      <c r="R17" s="182">
        <v>120256.21</v>
      </c>
      <c r="S17" s="182">
        <v>207051.93</v>
      </c>
      <c r="T17" s="182">
        <v>269330.07</v>
      </c>
      <c r="U17" s="182">
        <v>328175.14999999997</v>
      </c>
      <c r="V17" s="182">
        <v>422230.44999999995</v>
      </c>
      <c r="W17" s="181">
        <v>459635.12142857141</v>
      </c>
      <c r="X17" s="182">
        <v>457956.37428571429</v>
      </c>
      <c r="Y17" s="182">
        <v>475368.88</v>
      </c>
      <c r="Z17" s="182">
        <v>473505.61285714281</v>
      </c>
      <c r="AA17" s="182">
        <v>491921.90575366083</v>
      </c>
      <c r="AB17" s="182">
        <v>511240.48142857139</v>
      </c>
      <c r="AC17" s="182">
        <v>506008.21</v>
      </c>
      <c r="AD17" s="182">
        <v>505698.48</v>
      </c>
      <c r="AE17" s="182">
        <v>525145.21666666667</v>
      </c>
      <c r="AF17" s="182">
        <v>497114.66619047604</v>
      </c>
      <c r="AG17" s="181">
        <v>150547</v>
      </c>
      <c r="AH17" s="181">
        <v>1926539</v>
      </c>
      <c r="AI17" s="183">
        <v>4903594.948610804</v>
      </c>
    </row>
    <row r="18" spans="2:35" hidden="1" x14ac:dyDescent="0.3">
      <c r="B18" s="180" t="s">
        <v>77</v>
      </c>
      <c r="C18" s="181">
        <v>21326</v>
      </c>
      <c r="D18" s="182">
        <v>20611</v>
      </c>
      <c r="E18" s="182">
        <v>20186</v>
      </c>
      <c r="F18" s="182">
        <v>21415</v>
      </c>
      <c r="G18" s="182">
        <v>21813</v>
      </c>
      <c r="H18" s="182">
        <v>22763</v>
      </c>
      <c r="I18" s="182">
        <v>22825</v>
      </c>
      <c r="J18" s="182">
        <v>23576</v>
      </c>
      <c r="K18" s="182">
        <v>25248</v>
      </c>
      <c r="L18" s="182">
        <v>25282</v>
      </c>
      <c r="M18" s="181">
        <v>459575.80000000005</v>
      </c>
      <c r="N18" s="182">
        <v>470229.02999999997</v>
      </c>
      <c r="O18" s="182">
        <v>444232.94</v>
      </c>
      <c r="P18" s="182">
        <v>453814.56</v>
      </c>
      <c r="Q18" s="182">
        <v>426256</v>
      </c>
      <c r="R18" s="182">
        <v>449668.04</v>
      </c>
      <c r="S18" s="182">
        <v>459019.15</v>
      </c>
      <c r="T18" s="182">
        <v>524073.26999999996</v>
      </c>
      <c r="U18" s="182">
        <v>527715.07000000007</v>
      </c>
      <c r="V18" s="182">
        <v>456637.04</v>
      </c>
      <c r="W18" s="181">
        <v>1224637.3935714287</v>
      </c>
      <c r="X18" s="182">
        <v>1106361.7514285715</v>
      </c>
      <c r="Y18" s="182">
        <v>1107857.0642857142</v>
      </c>
      <c r="Z18" s="182">
        <v>1184128.9285714284</v>
      </c>
      <c r="AA18" s="182">
        <v>1262398.9985714287</v>
      </c>
      <c r="AB18" s="182">
        <v>1263317.4271428571</v>
      </c>
      <c r="AC18" s="182">
        <v>1244562.9099999999</v>
      </c>
      <c r="AD18" s="182">
        <v>1307218.4000000001</v>
      </c>
      <c r="AE18" s="182">
        <v>1373003.3199999998</v>
      </c>
      <c r="AF18" s="182">
        <v>1339347.7230666669</v>
      </c>
      <c r="AG18" s="181">
        <v>225045</v>
      </c>
      <c r="AH18" s="181">
        <v>4671220.9000000004</v>
      </c>
      <c r="AI18" s="183">
        <v>12412833.916638097</v>
      </c>
    </row>
    <row r="19" spans="2:35" hidden="1" x14ac:dyDescent="0.3">
      <c r="B19" s="180" t="s">
        <v>78</v>
      </c>
      <c r="C19" s="181">
        <v>15907</v>
      </c>
      <c r="D19" s="182">
        <v>15883</v>
      </c>
      <c r="E19" s="182">
        <v>16700</v>
      </c>
      <c r="F19" s="182">
        <v>17124</v>
      </c>
      <c r="G19" s="182">
        <v>17314</v>
      </c>
      <c r="H19" s="182">
        <v>19279</v>
      </c>
      <c r="I19" s="182">
        <v>19565</v>
      </c>
      <c r="J19" s="182">
        <v>19002</v>
      </c>
      <c r="K19" s="182">
        <v>13387</v>
      </c>
      <c r="L19" s="182">
        <v>16258</v>
      </c>
      <c r="M19" s="181">
        <v>300409</v>
      </c>
      <c r="N19" s="182">
        <v>247218.09000000003</v>
      </c>
      <c r="O19" s="182">
        <v>252801.86</v>
      </c>
      <c r="P19" s="182">
        <v>307044.64</v>
      </c>
      <c r="Q19" s="182">
        <v>303609.01</v>
      </c>
      <c r="R19" s="182">
        <v>272781.49</v>
      </c>
      <c r="S19" s="182">
        <v>349376.62</v>
      </c>
      <c r="T19" s="182">
        <v>368960.39</v>
      </c>
      <c r="U19" s="182">
        <v>388096.08999999997</v>
      </c>
      <c r="V19" s="182">
        <v>549297.95000000007</v>
      </c>
      <c r="W19" s="181">
        <v>864183.93142857146</v>
      </c>
      <c r="X19" s="182">
        <v>808820.87285714282</v>
      </c>
      <c r="Y19" s="182">
        <v>837237.11428571423</v>
      </c>
      <c r="Z19" s="182">
        <v>855010.90433821431</v>
      </c>
      <c r="AA19" s="182">
        <v>864181.01013500034</v>
      </c>
      <c r="AB19" s="182">
        <v>898140.46000000008</v>
      </c>
      <c r="AC19" s="182">
        <v>862334.24719999998</v>
      </c>
      <c r="AD19" s="182">
        <v>845924.38</v>
      </c>
      <c r="AE19" s="182">
        <v>868200.72666666668</v>
      </c>
      <c r="AF19" s="182">
        <v>845459.690952381</v>
      </c>
      <c r="AG19" s="181">
        <v>170419</v>
      </c>
      <c r="AH19" s="181">
        <v>3339595.14</v>
      </c>
      <c r="AI19" s="183">
        <v>8549493.3378636912</v>
      </c>
    </row>
    <row r="20" spans="2:35" hidden="1" x14ac:dyDescent="0.3">
      <c r="B20" s="180" t="s">
        <v>79</v>
      </c>
      <c r="C20" s="181">
        <v>63471</v>
      </c>
      <c r="D20" s="182">
        <v>64730</v>
      </c>
      <c r="E20" s="182">
        <v>64448</v>
      </c>
      <c r="F20" s="182">
        <v>66839</v>
      </c>
      <c r="G20" s="182">
        <v>59999</v>
      </c>
      <c r="H20" s="182">
        <v>55484</v>
      </c>
      <c r="I20" s="182">
        <v>52353</v>
      </c>
      <c r="J20" s="182">
        <v>52087</v>
      </c>
      <c r="K20" s="182">
        <v>37559</v>
      </c>
      <c r="L20" s="182">
        <v>37634</v>
      </c>
      <c r="M20" s="181">
        <v>809257.53000000014</v>
      </c>
      <c r="N20" s="182">
        <v>859874.99</v>
      </c>
      <c r="O20" s="182">
        <v>880534.08</v>
      </c>
      <c r="P20" s="182">
        <v>870465.61</v>
      </c>
      <c r="Q20" s="182">
        <v>796528.3</v>
      </c>
      <c r="R20" s="182">
        <v>855322.42</v>
      </c>
      <c r="S20" s="182">
        <v>882893.93</v>
      </c>
      <c r="T20" s="182">
        <v>910736.82000000007</v>
      </c>
      <c r="U20" s="182">
        <v>1048608.8500000001</v>
      </c>
      <c r="V20" s="182">
        <v>1175738.8500000001</v>
      </c>
      <c r="W20" s="181">
        <v>2335544.893571429</v>
      </c>
      <c r="X20" s="182">
        <v>2245397.6228571427</v>
      </c>
      <c r="Y20" s="182">
        <v>2180772.4492857144</v>
      </c>
      <c r="Z20" s="182">
        <v>2239721.5342857144</v>
      </c>
      <c r="AA20" s="182">
        <v>2248041.3240862503</v>
      </c>
      <c r="AB20" s="182">
        <v>2269711.3014285713</v>
      </c>
      <c r="AC20" s="182">
        <v>2186995.6851999997</v>
      </c>
      <c r="AD20" s="182">
        <v>2176950.9500000002</v>
      </c>
      <c r="AE20" s="182">
        <v>2210286.7371428572</v>
      </c>
      <c r="AF20" s="182">
        <v>2093138.4509523809</v>
      </c>
      <c r="AG20" s="181">
        <v>554604</v>
      </c>
      <c r="AH20" s="181">
        <v>9089961.379999999</v>
      </c>
      <c r="AI20" s="183">
        <v>22186560.94881006</v>
      </c>
    </row>
    <row r="21" spans="2:35" hidden="1" x14ac:dyDescent="0.3">
      <c r="B21" s="180" t="s">
        <v>80</v>
      </c>
      <c r="C21" s="181">
        <v>203584</v>
      </c>
      <c r="D21" s="182">
        <v>197625</v>
      </c>
      <c r="E21" s="182">
        <v>175104</v>
      </c>
      <c r="F21" s="182">
        <v>174718</v>
      </c>
      <c r="G21" s="182">
        <v>168137</v>
      </c>
      <c r="H21" s="182">
        <v>167076</v>
      </c>
      <c r="I21" s="182">
        <v>157767</v>
      </c>
      <c r="J21" s="182">
        <v>157984</v>
      </c>
      <c r="K21" s="182">
        <v>132483</v>
      </c>
      <c r="L21" s="182">
        <v>132240</v>
      </c>
      <c r="M21" s="181">
        <v>2707715.23</v>
      </c>
      <c r="N21" s="182">
        <v>2890098.8499999996</v>
      </c>
      <c r="O21" s="182">
        <v>2809512.19</v>
      </c>
      <c r="P21" s="182">
        <v>2762304.71</v>
      </c>
      <c r="Q21" s="182">
        <v>2452710.79</v>
      </c>
      <c r="R21" s="182">
        <v>1693915.17</v>
      </c>
      <c r="S21" s="182">
        <v>2539008.34</v>
      </c>
      <c r="T21" s="182">
        <v>3097832.56</v>
      </c>
      <c r="U21" s="182">
        <v>4207340.12</v>
      </c>
      <c r="V21" s="182">
        <v>4559835.8899999997</v>
      </c>
      <c r="W21" s="181">
        <v>7934193.4709714288</v>
      </c>
      <c r="X21" s="182">
        <v>7446937.2650000006</v>
      </c>
      <c r="Y21" s="182">
        <v>7000131.4714285722</v>
      </c>
      <c r="Z21" s="182">
        <v>6898609.3936239285</v>
      </c>
      <c r="AA21" s="182">
        <v>6697486.1640180368</v>
      </c>
      <c r="AB21" s="182">
        <v>6675801.8771428568</v>
      </c>
      <c r="AC21" s="182">
        <v>6627755.0873142863</v>
      </c>
      <c r="AD21" s="182">
        <v>6951901.1028571427</v>
      </c>
      <c r="AE21" s="182">
        <v>7210162.3252380956</v>
      </c>
      <c r="AF21" s="182">
        <v>7051145.3695238102</v>
      </c>
      <c r="AG21" s="181">
        <v>1666718</v>
      </c>
      <c r="AH21" s="181">
        <v>29720273.850000001</v>
      </c>
      <c r="AI21" s="183">
        <v>70494123.527118161</v>
      </c>
    </row>
    <row r="22" spans="2:35" hidden="1" x14ac:dyDescent="0.3">
      <c r="B22" s="180" t="s">
        <v>81</v>
      </c>
      <c r="C22" s="181">
        <v>16707</v>
      </c>
      <c r="D22" s="182">
        <v>16672</v>
      </c>
      <c r="E22" s="182">
        <v>18004</v>
      </c>
      <c r="F22" s="182">
        <v>18232</v>
      </c>
      <c r="G22" s="182">
        <v>18142</v>
      </c>
      <c r="H22" s="182">
        <v>18342</v>
      </c>
      <c r="I22" s="182">
        <v>17762</v>
      </c>
      <c r="J22" s="182">
        <v>17645</v>
      </c>
      <c r="K22" s="182">
        <v>17039</v>
      </c>
      <c r="L22" s="182">
        <v>12808</v>
      </c>
      <c r="M22" s="181">
        <v>191695.19</v>
      </c>
      <c r="N22" s="182">
        <v>228097.22</v>
      </c>
      <c r="O22" s="182">
        <v>272311.99999999994</v>
      </c>
      <c r="P22" s="182">
        <v>276042.97000000003</v>
      </c>
      <c r="Q22" s="182">
        <v>282329.03999999998</v>
      </c>
      <c r="R22" s="182">
        <v>310962.04000000004</v>
      </c>
      <c r="S22" s="182">
        <v>304829.31</v>
      </c>
      <c r="T22" s="182">
        <v>309334.99</v>
      </c>
      <c r="U22" s="182">
        <v>400657.16000000003</v>
      </c>
      <c r="V22" s="182">
        <v>367424.67000000004</v>
      </c>
      <c r="W22" s="181">
        <v>542239.20285714278</v>
      </c>
      <c r="X22" s="182">
        <v>546992.12428571424</v>
      </c>
      <c r="Y22" s="182">
        <v>585346.6100000001</v>
      </c>
      <c r="Z22" s="182">
        <v>613380.89999999991</v>
      </c>
      <c r="AA22" s="182">
        <v>622464.03</v>
      </c>
      <c r="AB22" s="182">
        <v>621609.80714285711</v>
      </c>
      <c r="AC22" s="182">
        <v>604106.32999999996</v>
      </c>
      <c r="AD22" s="182">
        <v>600047.12</v>
      </c>
      <c r="AE22" s="182">
        <v>650357.01904761908</v>
      </c>
      <c r="AF22" s="182">
        <v>608331.03285714285</v>
      </c>
      <c r="AG22" s="181">
        <v>171353</v>
      </c>
      <c r="AH22" s="181">
        <v>2943684.59</v>
      </c>
      <c r="AI22" s="183">
        <v>5994874.176190475</v>
      </c>
    </row>
    <row r="23" spans="2:35" hidden="1" x14ac:dyDescent="0.3">
      <c r="B23" s="180" t="s">
        <v>82</v>
      </c>
      <c r="C23" s="181">
        <v>46985</v>
      </c>
      <c r="D23" s="182">
        <v>46131</v>
      </c>
      <c r="E23" s="182">
        <v>55387</v>
      </c>
      <c r="F23" s="182">
        <v>55655</v>
      </c>
      <c r="G23" s="182">
        <v>53529</v>
      </c>
      <c r="H23" s="182">
        <v>55805</v>
      </c>
      <c r="I23" s="182">
        <v>53935</v>
      </c>
      <c r="J23" s="182">
        <v>52854</v>
      </c>
      <c r="K23" s="182">
        <v>37848</v>
      </c>
      <c r="L23" s="182">
        <v>41523</v>
      </c>
      <c r="M23" s="181">
        <v>1101229.0599999998</v>
      </c>
      <c r="N23" s="182">
        <v>1135870.58</v>
      </c>
      <c r="O23" s="182">
        <v>1318387.4099999999</v>
      </c>
      <c r="P23" s="182">
        <v>1259684.29</v>
      </c>
      <c r="Q23" s="182">
        <v>1099927.76</v>
      </c>
      <c r="R23" s="182">
        <v>907072.27</v>
      </c>
      <c r="S23" s="182">
        <v>1186653.8600000001</v>
      </c>
      <c r="T23" s="182">
        <v>1349637.4</v>
      </c>
      <c r="U23" s="182">
        <v>1234284.2200000002</v>
      </c>
      <c r="V23" s="182">
        <v>1045482.33</v>
      </c>
      <c r="W23" s="181">
        <v>1540063.9871428572</v>
      </c>
      <c r="X23" s="182">
        <v>1496613.7014285715</v>
      </c>
      <c r="Y23" s="182">
        <v>1899221.6785714286</v>
      </c>
      <c r="Z23" s="182">
        <v>1955415.6099999999</v>
      </c>
      <c r="AA23" s="182">
        <v>1901532.9728571428</v>
      </c>
      <c r="AB23" s="182">
        <v>1930561.8014285713</v>
      </c>
      <c r="AC23" s="182">
        <v>1922709.3399999999</v>
      </c>
      <c r="AD23" s="182">
        <v>1856881.788571429</v>
      </c>
      <c r="AE23" s="182">
        <v>1924235.52152381</v>
      </c>
      <c r="AF23" s="182">
        <v>1870345.4933333332</v>
      </c>
      <c r="AG23" s="181">
        <v>499652</v>
      </c>
      <c r="AH23" s="181">
        <v>11638229.18</v>
      </c>
      <c r="AI23" s="183">
        <v>18297581.894857142</v>
      </c>
    </row>
    <row r="24" spans="2:35" hidden="1" x14ac:dyDescent="0.3">
      <c r="B24" s="180" t="s">
        <v>83</v>
      </c>
      <c r="C24" s="181">
        <v>73597</v>
      </c>
      <c r="D24" s="182">
        <v>74052</v>
      </c>
      <c r="E24" s="182">
        <v>77191</v>
      </c>
      <c r="F24" s="182">
        <v>76257</v>
      </c>
      <c r="G24" s="182">
        <v>79012</v>
      </c>
      <c r="H24" s="182">
        <v>81401</v>
      </c>
      <c r="I24" s="182">
        <v>83658</v>
      </c>
      <c r="J24" s="182">
        <v>87328</v>
      </c>
      <c r="K24" s="182">
        <v>84417</v>
      </c>
      <c r="L24" s="182">
        <v>81214</v>
      </c>
      <c r="M24" s="181">
        <v>1543148.44</v>
      </c>
      <c r="N24" s="182">
        <v>1600734.4000000001</v>
      </c>
      <c r="O24" s="182">
        <v>1488626.95</v>
      </c>
      <c r="P24" s="182">
        <v>1321665.46</v>
      </c>
      <c r="Q24" s="182">
        <v>1105547.1200000001</v>
      </c>
      <c r="R24" s="182">
        <v>1056148.7799999998</v>
      </c>
      <c r="S24" s="182">
        <v>1451126.14</v>
      </c>
      <c r="T24" s="182">
        <v>1641356.2000000002</v>
      </c>
      <c r="U24" s="182">
        <v>1753385.4400000002</v>
      </c>
      <c r="V24" s="182">
        <v>1702101.84</v>
      </c>
      <c r="W24" s="181">
        <v>4585092.308571429</v>
      </c>
      <c r="X24" s="182">
        <v>4351422.2371428572</v>
      </c>
      <c r="Y24" s="182">
        <v>4133135.5693142856</v>
      </c>
      <c r="Z24" s="182">
        <v>3918982.4874787503</v>
      </c>
      <c r="AA24" s="182">
        <v>4005711.13363375</v>
      </c>
      <c r="AB24" s="182">
        <v>3981001.6431428571</v>
      </c>
      <c r="AC24" s="182">
        <v>3889478.6428571427</v>
      </c>
      <c r="AD24" s="182">
        <v>3972049.64952381</v>
      </c>
      <c r="AE24" s="182">
        <v>4128803.3937380952</v>
      </c>
      <c r="AF24" s="182">
        <v>3831115.686666667</v>
      </c>
      <c r="AG24" s="181">
        <v>798127</v>
      </c>
      <c r="AH24" s="181">
        <v>14663840.770000001</v>
      </c>
      <c r="AI24" s="183">
        <v>40796792.752069645</v>
      </c>
    </row>
    <row r="25" spans="2:35" hidden="1" x14ac:dyDescent="0.3">
      <c r="B25" s="180" t="s">
        <v>84</v>
      </c>
      <c r="C25" s="181">
        <v>99</v>
      </c>
      <c r="D25" s="182">
        <v>131</v>
      </c>
      <c r="E25" s="182">
        <v>86</v>
      </c>
      <c r="F25" s="182">
        <v>101</v>
      </c>
      <c r="G25" s="182">
        <v>141</v>
      </c>
      <c r="H25" s="182">
        <v>180</v>
      </c>
      <c r="I25" s="182">
        <v>465</v>
      </c>
      <c r="J25" s="182">
        <v>438</v>
      </c>
      <c r="K25" s="182">
        <v>349</v>
      </c>
      <c r="L25" s="182">
        <v>333</v>
      </c>
      <c r="M25" s="181">
        <v>989.70999999999992</v>
      </c>
      <c r="N25" s="182">
        <v>3531.4799999999996</v>
      </c>
      <c r="O25" s="182">
        <v>2272.17</v>
      </c>
      <c r="P25" s="182">
        <v>2302.15</v>
      </c>
      <c r="Q25" s="182">
        <v>2175.27</v>
      </c>
      <c r="R25" s="182">
        <v>2418.5100000000002</v>
      </c>
      <c r="S25" s="182">
        <v>6082.24</v>
      </c>
      <c r="T25" s="182">
        <v>7811.86</v>
      </c>
      <c r="U25" s="182">
        <v>9342.52</v>
      </c>
      <c r="V25" s="182">
        <v>8612.35</v>
      </c>
      <c r="W25" s="181">
        <v>3746.48</v>
      </c>
      <c r="X25" s="182">
        <v>4241.38</v>
      </c>
      <c r="Y25" s="182">
        <v>2935.12</v>
      </c>
      <c r="Z25" s="182">
        <v>3866.24</v>
      </c>
      <c r="AA25" s="182">
        <v>2887.2</v>
      </c>
      <c r="AB25" s="182">
        <v>2759.96</v>
      </c>
      <c r="AC25" s="182">
        <v>6896.84</v>
      </c>
      <c r="AD25" s="182">
        <v>10218.5</v>
      </c>
      <c r="AE25" s="182">
        <v>10678.220000000001</v>
      </c>
      <c r="AF25" s="182">
        <v>9047.99</v>
      </c>
      <c r="AG25" s="181">
        <v>2323</v>
      </c>
      <c r="AH25" s="181">
        <v>45538.26</v>
      </c>
      <c r="AI25" s="183">
        <v>57277.93</v>
      </c>
    </row>
    <row r="26" spans="2:35" hidden="1" x14ac:dyDescent="0.3">
      <c r="B26" s="180" t="s">
        <v>85</v>
      </c>
      <c r="C26" s="181">
        <v>1522</v>
      </c>
      <c r="D26" s="182">
        <v>1303</v>
      </c>
      <c r="E26" s="182">
        <v>1202</v>
      </c>
      <c r="F26" s="182">
        <v>1218</v>
      </c>
      <c r="G26" s="182">
        <v>1393</v>
      </c>
      <c r="H26" s="182">
        <v>1388</v>
      </c>
      <c r="I26" s="182">
        <v>1388</v>
      </c>
      <c r="J26" s="182">
        <v>1512</v>
      </c>
      <c r="K26" s="182">
        <v>1441</v>
      </c>
      <c r="L26" s="182">
        <v>1631</v>
      </c>
      <c r="M26" s="181">
        <v>28967.41</v>
      </c>
      <c r="N26" s="182">
        <v>28763.68</v>
      </c>
      <c r="O26" s="182">
        <v>21704.85</v>
      </c>
      <c r="P26" s="182">
        <v>19049.07</v>
      </c>
      <c r="Q26" s="182">
        <v>16711.79</v>
      </c>
      <c r="R26" s="182">
        <v>18369.71</v>
      </c>
      <c r="S26" s="182">
        <v>26498.879999999997</v>
      </c>
      <c r="T26" s="182">
        <v>33351.99</v>
      </c>
      <c r="U26" s="182">
        <v>29427.309999999998</v>
      </c>
      <c r="V26" s="182">
        <v>35955.100000000006</v>
      </c>
      <c r="W26" s="181">
        <v>59603.09</v>
      </c>
      <c r="X26" s="182">
        <v>54924.91</v>
      </c>
      <c r="Y26" s="182">
        <v>47754.020000000004</v>
      </c>
      <c r="Z26" s="182">
        <v>49361.869999999995</v>
      </c>
      <c r="AA26" s="182">
        <v>55720.278571428571</v>
      </c>
      <c r="AB26" s="182">
        <v>51178.17</v>
      </c>
      <c r="AC26" s="182">
        <v>57115.8</v>
      </c>
      <c r="AD26" s="182">
        <v>61536.800000000003</v>
      </c>
      <c r="AE26" s="182">
        <v>63009.9</v>
      </c>
      <c r="AF26" s="182">
        <v>62455.896190476189</v>
      </c>
      <c r="AG26" s="181">
        <v>13998</v>
      </c>
      <c r="AH26" s="181">
        <v>258799.79</v>
      </c>
      <c r="AI26" s="183">
        <v>562660.73476190469</v>
      </c>
    </row>
    <row r="27" spans="2:35" hidden="1" x14ac:dyDescent="0.3">
      <c r="B27" s="180" t="s">
        <v>86</v>
      </c>
      <c r="C27" s="181">
        <v>30167</v>
      </c>
      <c r="D27" s="182">
        <v>31408</v>
      </c>
      <c r="E27" s="182">
        <v>32442</v>
      </c>
      <c r="F27" s="182">
        <v>31627</v>
      </c>
      <c r="G27" s="182">
        <v>30813</v>
      </c>
      <c r="H27" s="182">
        <v>29451</v>
      </c>
      <c r="I27" s="182">
        <v>28842</v>
      </c>
      <c r="J27" s="182">
        <v>30785</v>
      </c>
      <c r="K27" s="182">
        <v>33655</v>
      </c>
      <c r="L27" s="182">
        <v>33661</v>
      </c>
      <c r="M27" s="181">
        <v>421146.5</v>
      </c>
      <c r="N27" s="182">
        <v>420579.25</v>
      </c>
      <c r="O27" s="182">
        <v>412461.41</v>
      </c>
      <c r="P27" s="182">
        <v>385535.63000000006</v>
      </c>
      <c r="Q27" s="182">
        <v>397789.57</v>
      </c>
      <c r="R27" s="182">
        <v>430296.29000000004</v>
      </c>
      <c r="S27" s="182">
        <v>664224.56000000006</v>
      </c>
      <c r="T27" s="182">
        <v>847245.77</v>
      </c>
      <c r="U27" s="182">
        <v>1139682.25</v>
      </c>
      <c r="V27" s="182">
        <v>1109321.47</v>
      </c>
      <c r="W27" s="181">
        <v>1763659.3871428571</v>
      </c>
      <c r="X27" s="182">
        <v>1793998.5514285713</v>
      </c>
      <c r="Y27" s="182">
        <v>1834617.672857143</v>
      </c>
      <c r="Z27" s="182">
        <v>1756343.0185714285</v>
      </c>
      <c r="AA27" s="182">
        <v>1725408.54</v>
      </c>
      <c r="AB27" s="182">
        <v>1667536.2728571428</v>
      </c>
      <c r="AC27" s="182">
        <v>1640473.9525714286</v>
      </c>
      <c r="AD27" s="182">
        <v>1685261.7599999998</v>
      </c>
      <c r="AE27" s="182">
        <v>1890257.1414285712</v>
      </c>
      <c r="AF27" s="182">
        <v>1767610.8019047622</v>
      </c>
      <c r="AG27" s="181">
        <v>312851</v>
      </c>
      <c r="AH27" s="181">
        <v>6228282.7000000002</v>
      </c>
      <c r="AI27" s="183">
        <v>17525167.098761909</v>
      </c>
    </row>
    <row r="28" spans="2:35" hidden="1" x14ac:dyDescent="0.3">
      <c r="B28" s="180" t="s">
        <v>87</v>
      </c>
      <c r="C28" s="181">
        <v>106</v>
      </c>
      <c r="D28" s="182">
        <v>128</v>
      </c>
      <c r="E28" s="182">
        <v>223</v>
      </c>
      <c r="F28" s="182">
        <v>132</v>
      </c>
      <c r="G28" s="182">
        <v>87</v>
      </c>
      <c r="H28" s="182">
        <v>116</v>
      </c>
      <c r="I28" s="182">
        <v>167</v>
      </c>
      <c r="J28" s="182">
        <v>91</v>
      </c>
      <c r="K28" s="182">
        <v>68</v>
      </c>
      <c r="L28" s="182">
        <v>95</v>
      </c>
      <c r="M28" s="181">
        <v>1509.57</v>
      </c>
      <c r="N28" s="182">
        <v>2317.7600000000002</v>
      </c>
      <c r="O28" s="182">
        <v>1561.3400000000001</v>
      </c>
      <c r="P28" s="182">
        <v>1105.76</v>
      </c>
      <c r="Q28" s="182">
        <v>1968.3799999999999</v>
      </c>
      <c r="R28" s="182">
        <v>3235.59</v>
      </c>
      <c r="S28" s="182">
        <v>4165.79</v>
      </c>
      <c r="T28" s="182">
        <v>3228.6499999999996</v>
      </c>
      <c r="U28" s="182">
        <v>3913.69</v>
      </c>
      <c r="V28" s="182">
        <v>6569.630000000001</v>
      </c>
      <c r="W28" s="181">
        <v>869.48285714285726</v>
      </c>
      <c r="X28" s="182">
        <v>1161.4785714285715</v>
      </c>
      <c r="Y28" s="182">
        <v>1379.2057142857143</v>
      </c>
      <c r="Z28" s="182">
        <v>1700.0057142857145</v>
      </c>
      <c r="AA28" s="182">
        <v>1806.1371428571429</v>
      </c>
      <c r="AB28" s="182">
        <v>2239.0542857142855</v>
      </c>
      <c r="AC28" s="182">
        <v>2638.7185714285715</v>
      </c>
      <c r="AD28" s="182">
        <v>1716.29</v>
      </c>
      <c r="AE28" s="182">
        <v>1692.152380952381</v>
      </c>
      <c r="AF28" s="182">
        <v>1994.1976190476191</v>
      </c>
      <c r="AG28" s="181">
        <v>1213</v>
      </c>
      <c r="AH28" s="181">
        <v>29576.159999999996</v>
      </c>
      <c r="AI28" s="183">
        <v>17196.722857142857</v>
      </c>
    </row>
    <row r="29" spans="2:35" hidden="1" x14ac:dyDescent="0.3">
      <c r="B29" s="184" t="s">
        <v>91</v>
      </c>
      <c r="C29" s="185">
        <v>553084</v>
      </c>
      <c r="D29" s="186">
        <v>546432</v>
      </c>
      <c r="E29" s="186">
        <v>528125</v>
      </c>
      <c r="F29" s="186">
        <v>520193</v>
      </c>
      <c r="G29" s="186">
        <v>505514</v>
      </c>
      <c r="H29" s="186">
        <v>508966</v>
      </c>
      <c r="I29" s="186">
        <v>494697</v>
      </c>
      <c r="J29" s="186">
        <v>501037</v>
      </c>
      <c r="K29" s="186">
        <v>438147</v>
      </c>
      <c r="L29" s="186">
        <v>438946</v>
      </c>
      <c r="M29" s="185">
        <v>8401213.1000000015</v>
      </c>
      <c r="N29" s="186">
        <v>8690571.7400000002</v>
      </c>
      <c r="O29" s="186">
        <v>8656564.5699999984</v>
      </c>
      <c r="P29" s="186">
        <v>8360938.5099999998</v>
      </c>
      <c r="Q29" s="186">
        <v>7525131.7699999996</v>
      </c>
      <c r="R29" s="186">
        <v>6658257.9199999981</v>
      </c>
      <c r="S29" s="186">
        <v>8602027.4399999995</v>
      </c>
      <c r="T29" s="186">
        <v>9909594.620000001</v>
      </c>
      <c r="U29" s="186">
        <v>11833607.439999999</v>
      </c>
      <c r="V29" s="186">
        <v>12309360.540000001</v>
      </c>
      <c r="W29" s="185">
        <v>23798643.079542853</v>
      </c>
      <c r="X29" s="186">
        <v>22682954.594999999</v>
      </c>
      <c r="Y29" s="186">
        <v>22292193.110942859</v>
      </c>
      <c r="Z29" s="186">
        <v>22035789.46901232</v>
      </c>
      <c r="AA29" s="186">
        <v>21800095.734769553</v>
      </c>
      <c r="AB29" s="186">
        <v>21864941.136000004</v>
      </c>
      <c r="AC29" s="186">
        <v>21409470.733714286</v>
      </c>
      <c r="AD29" s="186">
        <v>21778706.200952381</v>
      </c>
      <c r="AE29" s="186">
        <v>22655358.113833331</v>
      </c>
      <c r="AF29" s="186">
        <v>21830187.39687619</v>
      </c>
      <c r="AG29" s="185">
        <v>5035141</v>
      </c>
      <c r="AH29" s="185">
        <v>90947267.650000006</v>
      </c>
      <c r="AI29" s="187">
        <v>222148339.57064381</v>
      </c>
    </row>
    <row r="30" spans="2:35" x14ac:dyDescent="0.3">
      <c r="B30" s="59"/>
      <c r="C30" s="59"/>
      <c r="D30" s="59"/>
      <c r="E30" s="59"/>
      <c r="F30" s="59"/>
      <c r="G30" s="59"/>
      <c r="H30" s="59"/>
      <c r="I30" s="59"/>
      <c r="J30" s="59"/>
      <c r="K30" s="59"/>
      <c r="L30" s="59"/>
      <c r="M30" s="112"/>
    </row>
    <row r="32" spans="2:35" s="40" customFormat="1" ht="13" x14ac:dyDescent="0.3">
      <c r="B32" s="37" t="s">
        <v>155</v>
      </c>
      <c r="C32" s="38"/>
      <c r="D32" s="38"/>
      <c r="E32" s="38"/>
      <c r="F32" s="38"/>
      <c r="G32" s="38"/>
      <c r="H32" s="38"/>
      <c r="I32" s="38"/>
      <c r="J32" s="38"/>
      <c r="K32" s="38"/>
      <c r="L32" s="39"/>
      <c r="M32" s="39"/>
    </row>
    <row r="33" spans="2:13" s="40" customFormat="1" ht="12.5" x14ac:dyDescent="0.25">
      <c r="B33" s="39"/>
      <c r="C33" s="41"/>
      <c r="D33" s="41"/>
      <c r="E33" s="41"/>
      <c r="F33" s="41"/>
      <c r="G33" s="41"/>
      <c r="H33" s="41"/>
      <c r="I33" s="41"/>
      <c r="J33" s="41"/>
      <c r="K33" s="41"/>
      <c r="L33" s="41"/>
      <c r="M33" s="39"/>
    </row>
    <row r="34" spans="2:13" s="40" customFormat="1" ht="13" x14ac:dyDescent="0.3">
      <c r="B34" s="26"/>
      <c r="C34" s="19" t="s">
        <v>27</v>
      </c>
      <c r="D34" s="19" t="s">
        <v>109</v>
      </c>
      <c r="E34" s="19" t="s">
        <v>113</v>
      </c>
      <c r="F34" s="19" t="s">
        <v>127</v>
      </c>
      <c r="G34" s="19" t="s">
        <v>131</v>
      </c>
      <c r="H34" s="19" t="s">
        <v>132</v>
      </c>
      <c r="I34" s="19" t="s">
        <v>133</v>
      </c>
      <c r="J34" s="19" t="s">
        <v>150</v>
      </c>
      <c r="K34" s="19" t="s">
        <v>154</v>
      </c>
      <c r="L34" s="19" t="s">
        <v>176</v>
      </c>
    </row>
    <row r="35" spans="2:13" s="40" customFormat="1" ht="13" x14ac:dyDescent="0.3">
      <c r="B35" s="42"/>
      <c r="C35" s="148"/>
      <c r="D35" s="148"/>
      <c r="E35" s="148"/>
      <c r="F35" s="148"/>
      <c r="G35" s="148"/>
      <c r="H35" s="148"/>
      <c r="I35" s="148"/>
      <c r="J35" s="148"/>
      <c r="K35" s="148"/>
      <c r="L35" s="148"/>
    </row>
    <row r="36" spans="2:13" s="40" customFormat="1" ht="13" x14ac:dyDescent="0.3">
      <c r="B36" s="77" t="s">
        <v>73</v>
      </c>
      <c r="C36" s="99">
        <f t="shared" ref="C36:K36" si="0">SUM(C38:C51)</f>
        <v>553084</v>
      </c>
      <c r="D36" s="99">
        <f t="shared" si="0"/>
        <v>546432</v>
      </c>
      <c r="E36" s="99">
        <f t="shared" si="0"/>
        <v>528125</v>
      </c>
      <c r="F36" s="99">
        <f t="shared" si="0"/>
        <v>520193</v>
      </c>
      <c r="G36" s="99">
        <f t="shared" si="0"/>
        <v>505514</v>
      </c>
      <c r="H36" s="99">
        <f t="shared" si="0"/>
        <v>508966</v>
      </c>
      <c r="I36" s="99">
        <f t="shared" si="0"/>
        <v>494697</v>
      </c>
      <c r="J36" s="99">
        <f t="shared" si="0"/>
        <v>501037</v>
      </c>
      <c r="K36" s="99">
        <f t="shared" si="0"/>
        <v>438147</v>
      </c>
      <c r="L36" s="99">
        <f t="shared" ref="L36" si="1">SUM(L38:L51)</f>
        <v>438946</v>
      </c>
    </row>
    <row r="37" spans="2:13" s="40" customFormat="1" ht="12.5" x14ac:dyDescent="0.25">
      <c r="B37" s="43"/>
      <c r="C37" s="100"/>
      <c r="D37" s="100"/>
      <c r="E37" s="100"/>
      <c r="F37" s="100"/>
      <c r="G37" s="100"/>
      <c r="H37" s="100"/>
      <c r="I37" s="100"/>
      <c r="J37" s="100"/>
      <c r="K37" s="100"/>
      <c r="L37" s="100"/>
    </row>
    <row r="38" spans="2:13" s="40" customFormat="1" ht="12.5" x14ac:dyDescent="0.25">
      <c r="B38" s="43" t="s">
        <v>22</v>
      </c>
      <c r="C38" s="100">
        <f>C15</f>
        <v>58717</v>
      </c>
      <c r="D38" s="100">
        <f>D15</f>
        <v>56851</v>
      </c>
      <c r="E38" s="100">
        <f t="shared" ref="E38:L38" si="2">E15</f>
        <v>45567</v>
      </c>
      <c r="F38" s="100">
        <f t="shared" si="2"/>
        <v>35800</v>
      </c>
      <c r="G38" s="100">
        <f t="shared" si="2"/>
        <v>34409</v>
      </c>
      <c r="H38" s="100">
        <f t="shared" si="2"/>
        <v>34942</v>
      </c>
      <c r="I38" s="100">
        <f t="shared" si="2"/>
        <v>33301</v>
      </c>
      <c r="J38" s="100">
        <f t="shared" si="2"/>
        <v>33512</v>
      </c>
      <c r="K38" s="100">
        <f t="shared" si="2"/>
        <v>33808</v>
      </c>
      <c r="L38" s="100">
        <f t="shared" si="2"/>
        <v>35612</v>
      </c>
    </row>
    <row r="39" spans="2:13" s="40" customFormat="1" ht="12.5" x14ac:dyDescent="0.25">
      <c r="B39" s="43" t="s">
        <v>11</v>
      </c>
      <c r="C39" s="100">
        <f t="shared" ref="C39:L51" si="3">C16</f>
        <v>5468</v>
      </c>
      <c r="D39" s="100">
        <f t="shared" si="3"/>
        <v>5483</v>
      </c>
      <c r="E39" s="100">
        <f t="shared" si="3"/>
        <v>5797</v>
      </c>
      <c r="F39" s="100">
        <f t="shared" si="3"/>
        <v>5367</v>
      </c>
      <c r="G39" s="100">
        <f t="shared" si="3"/>
        <v>5386</v>
      </c>
      <c r="H39" s="100">
        <f t="shared" si="3"/>
        <v>7005</v>
      </c>
      <c r="I39" s="100">
        <f t="shared" si="3"/>
        <v>7063</v>
      </c>
      <c r="J39" s="100">
        <f t="shared" si="3"/>
        <v>7972</v>
      </c>
      <c r="K39" s="100">
        <f t="shared" si="3"/>
        <v>8662</v>
      </c>
      <c r="L39" s="100">
        <f t="shared" si="3"/>
        <v>7569</v>
      </c>
    </row>
    <row r="40" spans="2:13" s="40" customFormat="1" ht="12.5" x14ac:dyDescent="0.25">
      <c r="B40" s="43" t="s">
        <v>23</v>
      </c>
      <c r="C40" s="100">
        <f t="shared" si="3"/>
        <v>15428</v>
      </c>
      <c r="D40" s="100">
        <f t="shared" si="3"/>
        <v>15424</v>
      </c>
      <c r="E40" s="100">
        <f t="shared" si="3"/>
        <v>15788</v>
      </c>
      <c r="F40" s="100">
        <f t="shared" si="3"/>
        <v>15708</v>
      </c>
      <c r="G40" s="100">
        <f t="shared" si="3"/>
        <v>15339</v>
      </c>
      <c r="H40" s="100">
        <f t="shared" si="3"/>
        <v>15734</v>
      </c>
      <c r="I40" s="100">
        <f t="shared" si="3"/>
        <v>15606</v>
      </c>
      <c r="J40" s="100">
        <f t="shared" si="3"/>
        <v>16251</v>
      </c>
      <c r="K40" s="100">
        <f t="shared" si="3"/>
        <v>12183</v>
      </c>
      <c r="L40" s="100">
        <f t="shared" si="3"/>
        <v>13086</v>
      </c>
    </row>
    <row r="41" spans="2:13" s="40" customFormat="1" ht="12.5" x14ac:dyDescent="0.25">
      <c r="B41" s="43" t="s">
        <v>12</v>
      </c>
      <c r="C41" s="100">
        <f t="shared" si="3"/>
        <v>21326</v>
      </c>
      <c r="D41" s="100">
        <f t="shared" si="3"/>
        <v>20611</v>
      </c>
      <c r="E41" s="100">
        <f t="shared" si="3"/>
        <v>20186</v>
      </c>
      <c r="F41" s="100">
        <f t="shared" si="3"/>
        <v>21415</v>
      </c>
      <c r="G41" s="100">
        <f t="shared" si="3"/>
        <v>21813</v>
      </c>
      <c r="H41" s="100">
        <f t="shared" si="3"/>
        <v>22763</v>
      </c>
      <c r="I41" s="100">
        <f t="shared" si="3"/>
        <v>22825</v>
      </c>
      <c r="J41" s="100">
        <f t="shared" si="3"/>
        <v>23576</v>
      </c>
      <c r="K41" s="100">
        <f t="shared" si="3"/>
        <v>25248</v>
      </c>
      <c r="L41" s="100">
        <f t="shared" si="3"/>
        <v>25282</v>
      </c>
    </row>
    <row r="42" spans="2:13" s="40" customFormat="1" ht="12.5" x14ac:dyDescent="0.25">
      <c r="B42" s="43" t="s">
        <v>13</v>
      </c>
      <c r="C42" s="100">
        <f t="shared" si="3"/>
        <v>15907</v>
      </c>
      <c r="D42" s="100">
        <f t="shared" si="3"/>
        <v>15883</v>
      </c>
      <c r="E42" s="100">
        <f t="shared" si="3"/>
        <v>16700</v>
      </c>
      <c r="F42" s="100">
        <f t="shared" si="3"/>
        <v>17124</v>
      </c>
      <c r="G42" s="100">
        <f t="shared" si="3"/>
        <v>17314</v>
      </c>
      <c r="H42" s="100">
        <f t="shared" si="3"/>
        <v>19279</v>
      </c>
      <c r="I42" s="100">
        <f t="shared" si="3"/>
        <v>19565</v>
      </c>
      <c r="J42" s="100">
        <f t="shared" si="3"/>
        <v>19002</v>
      </c>
      <c r="K42" s="100">
        <f t="shared" si="3"/>
        <v>13387</v>
      </c>
      <c r="L42" s="100">
        <f t="shared" si="3"/>
        <v>16258</v>
      </c>
    </row>
    <row r="43" spans="2:13" s="40" customFormat="1" ht="12.5" x14ac:dyDescent="0.25">
      <c r="B43" s="43" t="s">
        <v>14</v>
      </c>
      <c r="C43" s="100">
        <f t="shared" si="3"/>
        <v>63471</v>
      </c>
      <c r="D43" s="100">
        <f t="shared" si="3"/>
        <v>64730</v>
      </c>
      <c r="E43" s="100">
        <f t="shared" si="3"/>
        <v>64448</v>
      </c>
      <c r="F43" s="100">
        <f t="shared" si="3"/>
        <v>66839</v>
      </c>
      <c r="G43" s="100">
        <f t="shared" si="3"/>
        <v>59999</v>
      </c>
      <c r="H43" s="100">
        <f t="shared" si="3"/>
        <v>55484</v>
      </c>
      <c r="I43" s="100">
        <f t="shared" si="3"/>
        <v>52353</v>
      </c>
      <c r="J43" s="100">
        <f t="shared" si="3"/>
        <v>52087</v>
      </c>
      <c r="K43" s="100">
        <f t="shared" si="3"/>
        <v>37559</v>
      </c>
      <c r="L43" s="100">
        <f t="shared" si="3"/>
        <v>37634</v>
      </c>
    </row>
    <row r="44" spans="2:13" s="40" customFormat="1" ht="12.5" x14ac:dyDescent="0.25">
      <c r="B44" s="43" t="s">
        <v>24</v>
      </c>
      <c r="C44" s="100">
        <f t="shared" si="3"/>
        <v>203584</v>
      </c>
      <c r="D44" s="100">
        <f t="shared" si="3"/>
        <v>197625</v>
      </c>
      <c r="E44" s="100">
        <f t="shared" si="3"/>
        <v>175104</v>
      </c>
      <c r="F44" s="100">
        <f t="shared" si="3"/>
        <v>174718</v>
      </c>
      <c r="G44" s="100">
        <f t="shared" si="3"/>
        <v>168137</v>
      </c>
      <c r="H44" s="100">
        <f t="shared" si="3"/>
        <v>167076</v>
      </c>
      <c r="I44" s="100">
        <f t="shared" si="3"/>
        <v>157767</v>
      </c>
      <c r="J44" s="100">
        <f t="shared" si="3"/>
        <v>157984</v>
      </c>
      <c r="K44" s="100">
        <f t="shared" si="3"/>
        <v>132483</v>
      </c>
      <c r="L44" s="100">
        <f t="shared" si="3"/>
        <v>132240</v>
      </c>
    </row>
    <row r="45" spans="2:13" s="40" customFormat="1" ht="12.5" x14ac:dyDescent="0.25">
      <c r="B45" s="43" t="s">
        <v>15</v>
      </c>
      <c r="C45" s="100">
        <f t="shared" si="3"/>
        <v>16707</v>
      </c>
      <c r="D45" s="100">
        <f t="shared" si="3"/>
        <v>16672</v>
      </c>
      <c r="E45" s="100">
        <f t="shared" si="3"/>
        <v>18004</v>
      </c>
      <c r="F45" s="100">
        <f t="shared" si="3"/>
        <v>18232</v>
      </c>
      <c r="G45" s="100">
        <f t="shared" si="3"/>
        <v>18142</v>
      </c>
      <c r="H45" s="100">
        <f t="shared" si="3"/>
        <v>18342</v>
      </c>
      <c r="I45" s="100">
        <f t="shared" si="3"/>
        <v>17762</v>
      </c>
      <c r="J45" s="100">
        <f t="shared" si="3"/>
        <v>17645</v>
      </c>
      <c r="K45" s="100">
        <f t="shared" si="3"/>
        <v>17039</v>
      </c>
      <c r="L45" s="100">
        <f t="shared" si="3"/>
        <v>12808</v>
      </c>
    </row>
    <row r="46" spans="2:13" s="40" customFormat="1" ht="12.5" x14ac:dyDescent="0.25">
      <c r="B46" s="43" t="s">
        <v>16</v>
      </c>
      <c r="C46" s="100">
        <f t="shared" si="3"/>
        <v>46985</v>
      </c>
      <c r="D46" s="100">
        <f t="shared" si="3"/>
        <v>46131</v>
      </c>
      <c r="E46" s="100">
        <f t="shared" si="3"/>
        <v>55387</v>
      </c>
      <c r="F46" s="100">
        <f t="shared" si="3"/>
        <v>55655</v>
      </c>
      <c r="G46" s="100">
        <f t="shared" si="3"/>
        <v>53529</v>
      </c>
      <c r="H46" s="100">
        <f t="shared" si="3"/>
        <v>55805</v>
      </c>
      <c r="I46" s="100">
        <f t="shared" si="3"/>
        <v>53935</v>
      </c>
      <c r="J46" s="100">
        <f t="shared" si="3"/>
        <v>52854</v>
      </c>
      <c r="K46" s="100">
        <f t="shared" si="3"/>
        <v>37848</v>
      </c>
      <c r="L46" s="100">
        <f t="shared" si="3"/>
        <v>41523</v>
      </c>
    </row>
    <row r="47" spans="2:13" s="40" customFormat="1" ht="12.5" x14ac:dyDescent="0.25">
      <c r="B47" s="43" t="s">
        <v>17</v>
      </c>
      <c r="C47" s="100">
        <f t="shared" si="3"/>
        <v>73597</v>
      </c>
      <c r="D47" s="100">
        <f t="shared" si="3"/>
        <v>74052</v>
      </c>
      <c r="E47" s="100">
        <f t="shared" si="3"/>
        <v>77191</v>
      </c>
      <c r="F47" s="100">
        <f t="shared" si="3"/>
        <v>76257</v>
      </c>
      <c r="G47" s="100">
        <f t="shared" si="3"/>
        <v>79012</v>
      </c>
      <c r="H47" s="100">
        <f t="shared" si="3"/>
        <v>81401</v>
      </c>
      <c r="I47" s="100">
        <f t="shared" si="3"/>
        <v>83658</v>
      </c>
      <c r="J47" s="100">
        <f t="shared" si="3"/>
        <v>87328</v>
      </c>
      <c r="K47" s="100">
        <f t="shared" si="3"/>
        <v>84417</v>
      </c>
      <c r="L47" s="100">
        <f t="shared" si="3"/>
        <v>81214</v>
      </c>
    </row>
    <row r="48" spans="2:13" s="40" customFormat="1" ht="12.5" x14ac:dyDescent="0.25">
      <c r="B48" s="43" t="s">
        <v>18</v>
      </c>
      <c r="C48" s="100">
        <f t="shared" si="3"/>
        <v>99</v>
      </c>
      <c r="D48" s="100">
        <f t="shared" si="3"/>
        <v>131</v>
      </c>
      <c r="E48" s="100">
        <f t="shared" si="3"/>
        <v>86</v>
      </c>
      <c r="F48" s="100">
        <f t="shared" si="3"/>
        <v>101</v>
      </c>
      <c r="G48" s="100">
        <f t="shared" si="3"/>
        <v>141</v>
      </c>
      <c r="H48" s="100">
        <f t="shared" si="3"/>
        <v>180</v>
      </c>
      <c r="I48" s="100">
        <f t="shared" si="3"/>
        <v>465</v>
      </c>
      <c r="J48" s="100">
        <f t="shared" si="3"/>
        <v>438</v>
      </c>
      <c r="K48" s="100">
        <f t="shared" si="3"/>
        <v>349</v>
      </c>
      <c r="L48" s="100">
        <f t="shared" si="3"/>
        <v>333</v>
      </c>
    </row>
    <row r="49" spans="2:19" s="40" customFormat="1" ht="12.5" x14ac:dyDescent="0.25">
      <c r="B49" s="43" t="s">
        <v>19</v>
      </c>
      <c r="C49" s="100">
        <f t="shared" si="3"/>
        <v>1522</v>
      </c>
      <c r="D49" s="100">
        <f t="shared" si="3"/>
        <v>1303</v>
      </c>
      <c r="E49" s="100">
        <f t="shared" si="3"/>
        <v>1202</v>
      </c>
      <c r="F49" s="100">
        <f t="shared" si="3"/>
        <v>1218</v>
      </c>
      <c r="G49" s="100">
        <f t="shared" si="3"/>
        <v>1393</v>
      </c>
      <c r="H49" s="100">
        <f t="shared" si="3"/>
        <v>1388</v>
      </c>
      <c r="I49" s="100">
        <f t="shared" si="3"/>
        <v>1388</v>
      </c>
      <c r="J49" s="100">
        <f t="shared" si="3"/>
        <v>1512</v>
      </c>
      <c r="K49" s="100">
        <f t="shared" si="3"/>
        <v>1441</v>
      </c>
      <c r="L49" s="100">
        <f t="shared" si="3"/>
        <v>1631</v>
      </c>
    </row>
    <row r="50" spans="2:19" s="40" customFormat="1" x14ac:dyDescent="0.3">
      <c r="B50" s="43" t="s">
        <v>20</v>
      </c>
      <c r="C50" s="100">
        <f t="shared" si="3"/>
        <v>30167</v>
      </c>
      <c r="D50" s="100">
        <f t="shared" si="3"/>
        <v>31408</v>
      </c>
      <c r="E50" s="100">
        <f t="shared" si="3"/>
        <v>32442</v>
      </c>
      <c r="F50" s="100">
        <f t="shared" si="3"/>
        <v>31627</v>
      </c>
      <c r="G50" s="100">
        <f t="shared" si="3"/>
        <v>30813</v>
      </c>
      <c r="H50" s="100">
        <f t="shared" si="3"/>
        <v>29451</v>
      </c>
      <c r="I50" s="100">
        <f t="shared" si="3"/>
        <v>28842</v>
      </c>
      <c r="J50" s="100">
        <f t="shared" si="3"/>
        <v>30785</v>
      </c>
      <c r="K50" s="100">
        <f t="shared" si="3"/>
        <v>33655</v>
      </c>
      <c r="L50" s="100">
        <f t="shared" si="3"/>
        <v>33661</v>
      </c>
      <c r="M50" s="59"/>
      <c r="N50" s="39"/>
    </row>
    <row r="51" spans="2:19" s="40" customFormat="1" x14ac:dyDescent="0.3">
      <c r="B51" s="43" t="s">
        <v>21</v>
      </c>
      <c r="C51" s="100">
        <f t="shared" si="3"/>
        <v>106</v>
      </c>
      <c r="D51" s="100">
        <f t="shared" si="3"/>
        <v>128</v>
      </c>
      <c r="E51" s="100">
        <f t="shared" si="3"/>
        <v>223</v>
      </c>
      <c r="F51" s="100">
        <f t="shared" si="3"/>
        <v>132</v>
      </c>
      <c r="G51" s="100">
        <f t="shared" si="3"/>
        <v>87</v>
      </c>
      <c r="H51" s="100">
        <f t="shared" si="3"/>
        <v>116</v>
      </c>
      <c r="I51" s="100">
        <f t="shared" si="3"/>
        <v>167</v>
      </c>
      <c r="J51" s="100">
        <f t="shared" si="3"/>
        <v>91</v>
      </c>
      <c r="K51" s="100">
        <f t="shared" si="3"/>
        <v>68</v>
      </c>
      <c r="L51" s="100">
        <f t="shared" si="3"/>
        <v>95</v>
      </c>
      <c r="M51" s="59"/>
      <c r="N51" s="39"/>
      <c r="O51" s="59"/>
      <c r="P51" s="59"/>
      <c r="Q51" s="59"/>
      <c r="R51" s="59"/>
      <c r="S51" s="59"/>
    </row>
    <row r="52" spans="2:19" s="40" customFormat="1" x14ac:dyDescent="0.3">
      <c r="B52" s="55"/>
      <c r="C52" s="82"/>
      <c r="D52" s="82"/>
      <c r="E52" s="82"/>
      <c r="F52" s="82"/>
      <c r="G52" s="82"/>
      <c r="H52" s="82"/>
      <c r="I52" s="82"/>
      <c r="J52" s="82"/>
      <c r="K52" s="82"/>
      <c r="L52" s="59"/>
      <c r="M52" s="59"/>
      <c r="N52" s="39"/>
      <c r="O52" s="59"/>
      <c r="P52" s="59"/>
      <c r="Q52" s="59"/>
      <c r="R52" s="59"/>
      <c r="S52" s="59"/>
    </row>
    <row r="53" spans="2:19" s="40" customFormat="1" x14ac:dyDescent="0.3">
      <c r="B53" s="38"/>
      <c r="C53" s="38"/>
      <c r="D53" s="38"/>
      <c r="E53" s="38"/>
      <c r="F53" s="38"/>
      <c r="G53" s="38"/>
      <c r="H53" s="38"/>
      <c r="I53" s="38"/>
      <c r="J53" s="38"/>
      <c r="K53" s="39"/>
      <c r="L53" s="59"/>
      <c r="M53" s="59"/>
      <c r="N53" s="39"/>
      <c r="O53" s="59"/>
      <c r="P53" s="59"/>
      <c r="Q53" s="59"/>
      <c r="R53" s="59"/>
      <c r="S53" s="59"/>
    </row>
    <row r="54" spans="2:19" s="40" customFormat="1" x14ac:dyDescent="0.3">
      <c r="B54" s="37" t="s">
        <v>3</v>
      </c>
      <c r="C54" s="38"/>
      <c r="D54" s="38"/>
      <c r="E54" s="38"/>
      <c r="F54" s="38"/>
      <c r="G54" s="38"/>
      <c r="H54" s="38"/>
      <c r="I54" s="38"/>
      <c r="J54" s="38"/>
      <c r="K54" s="39"/>
      <c r="L54" s="59"/>
      <c r="M54" s="59"/>
      <c r="N54" s="39"/>
      <c r="O54" s="59"/>
      <c r="P54" s="59"/>
      <c r="Q54" s="59"/>
      <c r="R54" s="59"/>
      <c r="S54" s="59"/>
    </row>
    <row r="55" spans="2:19" s="40" customFormat="1" x14ac:dyDescent="0.3">
      <c r="B55" s="39"/>
      <c r="C55" s="25"/>
      <c r="D55" s="25"/>
      <c r="E55" s="25"/>
      <c r="F55" s="25"/>
      <c r="G55" s="25"/>
      <c r="H55" s="25"/>
      <c r="I55" s="25"/>
      <c r="J55" s="25"/>
      <c r="K55" s="25"/>
      <c r="L55" s="59"/>
      <c r="M55" s="59"/>
      <c r="N55" s="39"/>
      <c r="O55" s="59"/>
      <c r="P55" s="59"/>
      <c r="Q55" s="59"/>
      <c r="R55" s="59"/>
      <c r="S55" s="59"/>
    </row>
    <row r="56" spans="2:19" s="40" customFormat="1" x14ac:dyDescent="0.3">
      <c r="B56" s="26"/>
      <c r="C56" s="137" t="s">
        <v>27</v>
      </c>
      <c r="D56" s="137" t="s">
        <v>109</v>
      </c>
      <c r="E56" s="137" t="s">
        <v>113</v>
      </c>
      <c r="F56" s="137" t="s">
        <v>127</v>
      </c>
      <c r="G56" s="137" t="s">
        <v>131</v>
      </c>
      <c r="H56" s="137" t="s">
        <v>132</v>
      </c>
      <c r="I56" s="137" t="s">
        <v>133</v>
      </c>
      <c r="J56" s="137" t="s">
        <v>150</v>
      </c>
      <c r="K56" s="137" t="s">
        <v>154</v>
      </c>
      <c r="L56" s="137" t="s">
        <v>176</v>
      </c>
      <c r="M56" s="59"/>
      <c r="N56" s="39"/>
      <c r="O56" s="59"/>
      <c r="P56" s="59"/>
      <c r="Q56" s="59"/>
      <c r="R56" s="59"/>
      <c r="S56" s="59"/>
    </row>
    <row r="57" spans="2:19" s="40" customFormat="1" x14ac:dyDescent="0.3">
      <c r="B57" s="42"/>
      <c r="C57" s="54"/>
      <c r="D57" s="54"/>
      <c r="E57" s="54"/>
      <c r="F57" s="54"/>
      <c r="G57" s="54"/>
      <c r="H57" s="54"/>
      <c r="I57" s="54"/>
      <c r="J57" s="54"/>
      <c r="K57" s="54"/>
      <c r="L57" s="54"/>
      <c r="M57" s="59"/>
      <c r="N57" s="39"/>
      <c r="O57" s="59"/>
      <c r="P57" s="59"/>
      <c r="Q57" s="59"/>
      <c r="R57" s="59"/>
      <c r="S57" s="59"/>
    </row>
    <row r="58" spans="2:19" s="40" customFormat="1" x14ac:dyDescent="0.3">
      <c r="B58" s="77" t="s">
        <v>73</v>
      </c>
      <c r="C58" s="99">
        <f t="shared" ref="C58:K58" si="4">SUM(C60:C73)</f>
        <v>8401213.1000000015</v>
      </c>
      <c r="D58" s="99">
        <f t="shared" si="4"/>
        <v>8690571.7400000002</v>
      </c>
      <c r="E58" s="99">
        <f t="shared" si="4"/>
        <v>8656564.5699999984</v>
      </c>
      <c r="F58" s="99">
        <f t="shared" si="4"/>
        <v>8360938.5099999998</v>
      </c>
      <c r="G58" s="99">
        <f t="shared" si="4"/>
        <v>7525131.7699999996</v>
      </c>
      <c r="H58" s="99">
        <f t="shared" si="4"/>
        <v>6658257.9199999981</v>
      </c>
      <c r="I58" s="99">
        <f t="shared" si="4"/>
        <v>8602027.4399999995</v>
      </c>
      <c r="J58" s="99">
        <f t="shared" si="4"/>
        <v>9909594.620000001</v>
      </c>
      <c r="K58" s="99">
        <f t="shared" si="4"/>
        <v>11833607.439999999</v>
      </c>
      <c r="L58" s="99">
        <f t="shared" ref="L58" si="5">SUM(L60:L73)</f>
        <v>12309360.540000001</v>
      </c>
      <c r="M58" s="59"/>
      <c r="N58" s="39"/>
      <c r="O58" s="59"/>
      <c r="P58" s="59"/>
      <c r="Q58" s="59"/>
      <c r="R58" s="59"/>
      <c r="S58" s="59"/>
    </row>
    <row r="59" spans="2:19" s="40" customFormat="1" x14ac:dyDescent="0.3">
      <c r="B59" s="43"/>
      <c r="C59" s="100"/>
      <c r="D59" s="100"/>
      <c r="E59" s="100"/>
      <c r="F59" s="100"/>
      <c r="G59" s="100"/>
      <c r="H59" s="100"/>
      <c r="I59" s="100"/>
      <c r="J59" s="100"/>
      <c r="K59" s="100"/>
      <c r="L59" s="100"/>
      <c r="M59" s="59"/>
      <c r="N59" s="39"/>
      <c r="O59" s="59"/>
      <c r="P59" s="59"/>
      <c r="Q59" s="59"/>
      <c r="R59" s="59"/>
      <c r="S59" s="59"/>
    </row>
    <row r="60" spans="2:19" s="40" customFormat="1" x14ac:dyDescent="0.3">
      <c r="B60" s="43" t="s">
        <v>22</v>
      </c>
      <c r="C60" s="100">
        <f>M15</f>
        <v>573038.88000000012</v>
      </c>
      <c r="D60" s="100">
        <f t="shared" ref="D60:L73" si="6">N15</f>
        <v>547198.27</v>
      </c>
      <c r="E60" s="100">
        <f t="shared" si="6"/>
        <v>490857.55</v>
      </c>
      <c r="F60" s="100">
        <f t="shared" si="6"/>
        <v>458553.09</v>
      </c>
      <c r="G60" s="100">
        <f t="shared" si="6"/>
        <v>404116.93</v>
      </c>
      <c r="H60" s="100">
        <f t="shared" si="6"/>
        <v>417842.81</v>
      </c>
      <c r="I60" s="100">
        <f t="shared" si="6"/>
        <v>400401.72</v>
      </c>
      <c r="J60" s="100">
        <f t="shared" si="6"/>
        <v>394251.36</v>
      </c>
      <c r="K60" s="100">
        <f t="shared" si="6"/>
        <v>531009.08000000007</v>
      </c>
      <c r="L60" s="100">
        <f t="shared" si="6"/>
        <v>721116.93</v>
      </c>
      <c r="M60" s="59"/>
      <c r="N60" s="189"/>
      <c r="O60" s="59"/>
      <c r="P60" s="59"/>
      <c r="Q60" s="59"/>
      <c r="R60" s="59"/>
      <c r="S60" s="59"/>
    </row>
    <row r="61" spans="2:19" s="40" customFormat="1" x14ac:dyDescent="0.3">
      <c r="B61" s="43" t="s">
        <v>11</v>
      </c>
      <c r="C61" s="100">
        <f t="shared" ref="C61:C73" si="7">M16</f>
        <v>148255.04999999999</v>
      </c>
      <c r="D61" s="100">
        <f t="shared" si="6"/>
        <v>141009.15</v>
      </c>
      <c r="E61" s="100">
        <f t="shared" si="6"/>
        <v>148294.14000000001</v>
      </c>
      <c r="F61" s="100">
        <f t="shared" si="6"/>
        <v>132134.56</v>
      </c>
      <c r="G61" s="100">
        <f t="shared" si="6"/>
        <v>109533.03</v>
      </c>
      <c r="H61" s="100">
        <f t="shared" si="6"/>
        <v>119968.58999999998</v>
      </c>
      <c r="I61" s="100">
        <f t="shared" si="6"/>
        <v>120694.97</v>
      </c>
      <c r="J61" s="100">
        <f t="shared" si="6"/>
        <v>152443.29</v>
      </c>
      <c r="K61" s="100">
        <f t="shared" si="6"/>
        <v>231970.49000000002</v>
      </c>
      <c r="L61" s="100">
        <f t="shared" si="6"/>
        <v>149036.04</v>
      </c>
      <c r="M61" s="59"/>
      <c r="N61" s="189"/>
      <c r="O61" s="59"/>
      <c r="P61" s="59"/>
      <c r="Q61" s="59"/>
      <c r="R61" s="59"/>
      <c r="S61" s="59"/>
    </row>
    <row r="62" spans="2:19" s="40" customFormat="1" x14ac:dyDescent="0.3">
      <c r="B62" s="43" t="s">
        <v>23</v>
      </c>
      <c r="C62" s="100">
        <f t="shared" si="7"/>
        <v>114275.73000000001</v>
      </c>
      <c r="D62" s="100">
        <f t="shared" si="6"/>
        <v>115048.98999999999</v>
      </c>
      <c r="E62" s="100">
        <f t="shared" si="6"/>
        <v>113005.68</v>
      </c>
      <c r="F62" s="100">
        <f t="shared" si="6"/>
        <v>111236.01</v>
      </c>
      <c r="G62" s="100">
        <f t="shared" si="6"/>
        <v>125928.78</v>
      </c>
      <c r="H62" s="100">
        <f t="shared" si="6"/>
        <v>120256.21</v>
      </c>
      <c r="I62" s="100">
        <f t="shared" si="6"/>
        <v>207051.93</v>
      </c>
      <c r="J62" s="100">
        <f t="shared" si="6"/>
        <v>269330.07</v>
      </c>
      <c r="K62" s="100">
        <f t="shared" si="6"/>
        <v>328175.14999999997</v>
      </c>
      <c r="L62" s="100">
        <f t="shared" si="6"/>
        <v>422230.44999999995</v>
      </c>
      <c r="M62" s="59"/>
      <c r="N62" s="189"/>
      <c r="O62" s="59"/>
      <c r="P62" s="59"/>
      <c r="Q62" s="59"/>
      <c r="R62" s="59"/>
      <c r="S62" s="59"/>
    </row>
    <row r="63" spans="2:19" s="40" customFormat="1" x14ac:dyDescent="0.3">
      <c r="B63" s="43" t="s">
        <v>12</v>
      </c>
      <c r="C63" s="100">
        <f t="shared" si="7"/>
        <v>459575.80000000005</v>
      </c>
      <c r="D63" s="100">
        <f t="shared" si="6"/>
        <v>470229.02999999997</v>
      </c>
      <c r="E63" s="100">
        <f t="shared" si="6"/>
        <v>444232.94</v>
      </c>
      <c r="F63" s="100">
        <f t="shared" si="6"/>
        <v>453814.56</v>
      </c>
      <c r="G63" s="100">
        <f t="shared" si="6"/>
        <v>426256</v>
      </c>
      <c r="H63" s="100">
        <f t="shared" si="6"/>
        <v>449668.04</v>
      </c>
      <c r="I63" s="100">
        <f t="shared" si="6"/>
        <v>459019.15</v>
      </c>
      <c r="J63" s="100">
        <f t="shared" si="6"/>
        <v>524073.26999999996</v>
      </c>
      <c r="K63" s="100">
        <f t="shared" si="6"/>
        <v>527715.07000000007</v>
      </c>
      <c r="L63" s="100">
        <f t="shared" si="6"/>
        <v>456637.04</v>
      </c>
      <c r="M63" s="59"/>
      <c r="N63" s="189"/>
      <c r="O63" s="59"/>
      <c r="P63" s="59"/>
      <c r="Q63" s="59"/>
      <c r="R63" s="59"/>
      <c r="S63" s="59"/>
    </row>
    <row r="64" spans="2:19" s="40" customFormat="1" x14ac:dyDescent="0.3">
      <c r="B64" s="43" t="s">
        <v>13</v>
      </c>
      <c r="C64" s="100">
        <f t="shared" si="7"/>
        <v>300409</v>
      </c>
      <c r="D64" s="100">
        <f t="shared" si="6"/>
        <v>247218.09000000003</v>
      </c>
      <c r="E64" s="100">
        <f t="shared" si="6"/>
        <v>252801.86</v>
      </c>
      <c r="F64" s="100">
        <f t="shared" si="6"/>
        <v>307044.64</v>
      </c>
      <c r="G64" s="100">
        <f t="shared" si="6"/>
        <v>303609.01</v>
      </c>
      <c r="H64" s="100">
        <f t="shared" si="6"/>
        <v>272781.49</v>
      </c>
      <c r="I64" s="100">
        <f t="shared" si="6"/>
        <v>349376.62</v>
      </c>
      <c r="J64" s="100">
        <f t="shared" si="6"/>
        <v>368960.39</v>
      </c>
      <c r="K64" s="100">
        <f t="shared" si="6"/>
        <v>388096.08999999997</v>
      </c>
      <c r="L64" s="100">
        <f t="shared" si="6"/>
        <v>549297.95000000007</v>
      </c>
      <c r="M64" s="59"/>
      <c r="N64" s="189"/>
      <c r="O64" s="59"/>
      <c r="P64" s="59"/>
      <c r="Q64" s="59"/>
      <c r="R64" s="59"/>
      <c r="S64" s="59"/>
    </row>
    <row r="65" spans="2:19" s="40" customFormat="1" x14ac:dyDescent="0.3">
      <c r="B65" s="43" t="s">
        <v>14</v>
      </c>
      <c r="C65" s="100">
        <f t="shared" si="7"/>
        <v>809257.53000000014</v>
      </c>
      <c r="D65" s="100">
        <f t="shared" si="6"/>
        <v>859874.99</v>
      </c>
      <c r="E65" s="100">
        <f t="shared" si="6"/>
        <v>880534.08</v>
      </c>
      <c r="F65" s="100">
        <f t="shared" si="6"/>
        <v>870465.61</v>
      </c>
      <c r="G65" s="100">
        <f t="shared" si="6"/>
        <v>796528.3</v>
      </c>
      <c r="H65" s="100">
        <f t="shared" si="6"/>
        <v>855322.42</v>
      </c>
      <c r="I65" s="100">
        <f t="shared" si="6"/>
        <v>882893.93</v>
      </c>
      <c r="J65" s="100">
        <f t="shared" si="6"/>
        <v>910736.82000000007</v>
      </c>
      <c r="K65" s="100">
        <f t="shared" si="6"/>
        <v>1048608.8500000001</v>
      </c>
      <c r="L65" s="100">
        <f t="shared" si="6"/>
        <v>1175738.8500000001</v>
      </c>
      <c r="M65" s="59"/>
      <c r="N65" s="189"/>
      <c r="O65" s="59"/>
      <c r="P65" s="59"/>
      <c r="Q65" s="59"/>
      <c r="R65" s="59"/>
      <c r="S65" s="59"/>
    </row>
    <row r="66" spans="2:19" s="40" customFormat="1" x14ac:dyDescent="0.3">
      <c r="B66" s="43" t="s">
        <v>24</v>
      </c>
      <c r="C66" s="100">
        <f t="shared" si="7"/>
        <v>2707715.23</v>
      </c>
      <c r="D66" s="100">
        <f t="shared" si="6"/>
        <v>2890098.8499999996</v>
      </c>
      <c r="E66" s="100">
        <f t="shared" si="6"/>
        <v>2809512.19</v>
      </c>
      <c r="F66" s="100">
        <f t="shared" si="6"/>
        <v>2762304.71</v>
      </c>
      <c r="G66" s="100">
        <f t="shared" si="6"/>
        <v>2452710.79</v>
      </c>
      <c r="H66" s="100">
        <f t="shared" si="6"/>
        <v>1693915.17</v>
      </c>
      <c r="I66" s="100">
        <f t="shared" si="6"/>
        <v>2539008.34</v>
      </c>
      <c r="J66" s="100">
        <f t="shared" si="6"/>
        <v>3097832.56</v>
      </c>
      <c r="K66" s="100">
        <f t="shared" si="6"/>
        <v>4207340.12</v>
      </c>
      <c r="L66" s="100">
        <f t="shared" si="6"/>
        <v>4559835.8899999997</v>
      </c>
      <c r="M66" s="59"/>
      <c r="N66" s="189"/>
      <c r="O66" s="59"/>
      <c r="P66" s="59"/>
      <c r="Q66" s="59"/>
      <c r="R66" s="59"/>
      <c r="S66" s="59"/>
    </row>
    <row r="67" spans="2:19" s="40" customFormat="1" x14ac:dyDescent="0.3">
      <c r="B67" s="43" t="s">
        <v>15</v>
      </c>
      <c r="C67" s="100">
        <f t="shared" si="7"/>
        <v>191695.19</v>
      </c>
      <c r="D67" s="100">
        <f t="shared" si="6"/>
        <v>228097.22</v>
      </c>
      <c r="E67" s="100">
        <f t="shared" si="6"/>
        <v>272311.99999999994</v>
      </c>
      <c r="F67" s="100">
        <f t="shared" si="6"/>
        <v>276042.97000000003</v>
      </c>
      <c r="G67" s="100">
        <f t="shared" si="6"/>
        <v>282329.03999999998</v>
      </c>
      <c r="H67" s="100">
        <f t="shared" si="6"/>
        <v>310962.04000000004</v>
      </c>
      <c r="I67" s="100">
        <f t="shared" si="6"/>
        <v>304829.31</v>
      </c>
      <c r="J67" s="100">
        <f t="shared" si="6"/>
        <v>309334.99</v>
      </c>
      <c r="K67" s="100">
        <f t="shared" si="6"/>
        <v>400657.16000000003</v>
      </c>
      <c r="L67" s="100">
        <f t="shared" si="6"/>
        <v>367424.67000000004</v>
      </c>
      <c r="M67" s="59"/>
      <c r="N67" s="189"/>
      <c r="O67" s="59"/>
      <c r="P67" s="59"/>
      <c r="Q67" s="59"/>
      <c r="R67" s="59"/>
      <c r="S67" s="59"/>
    </row>
    <row r="68" spans="2:19" s="40" customFormat="1" x14ac:dyDescent="0.3">
      <c r="B68" s="43" t="s">
        <v>16</v>
      </c>
      <c r="C68" s="100">
        <f t="shared" si="7"/>
        <v>1101229.0599999998</v>
      </c>
      <c r="D68" s="100">
        <f t="shared" si="6"/>
        <v>1135870.58</v>
      </c>
      <c r="E68" s="100">
        <f t="shared" si="6"/>
        <v>1318387.4099999999</v>
      </c>
      <c r="F68" s="100">
        <f t="shared" si="6"/>
        <v>1259684.29</v>
      </c>
      <c r="G68" s="100">
        <f t="shared" si="6"/>
        <v>1099927.76</v>
      </c>
      <c r="H68" s="100">
        <f t="shared" si="6"/>
        <v>907072.27</v>
      </c>
      <c r="I68" s="100">
        <f t="shared" si="6"/>
        <v>1186653.8600000001</v>
      </c>
      <c r="J68" s="100">
        <f t="shared" si="6"/>
        <v>1349637.4</v>
      </c>
      <c r="K68" s="100">
        <f t="shared" si="6"/>
        <v>1234284.2200000002</v>
      </c>
      <c r="L68" s="100">
        <f t="shared" si="6"/>
        <v>1045482.33</v>
      </c>
      <c r="M68" s="59"/>
      <c r="N68" s="189"/>
      <c r="O68" s="59"/>
      <c r="P68" s="59"/>
      <c r="Q68" s="59"/>
      <c r="R68" s="59"/>
      <c r="S68" s="59"/>
    </row>
    <row r="69" spans="2:19" s="40" customFormat="1" x14ac:dyDescent="0.3">
      <c r="B69" s="43" t="s">
        <v>17</v>
      </c>
      <c r="C69" s="100">
        <f t="shared" si="7"/>
        <v>1543148.44</v>
      </c>
      <c r="D69" s="100">
        <f t="shared" si="6"/>
        <v>1600734.4000000001</v>
      </c>
      <c r="E69" s="100">
        <f t="shared" si="6"/>
        <v>1488626.95</v>
      </c>
      <c r="F69" s="100">
        <f t="shared" si="6"/>
        <v>1321665.46</v>
      </c>
      <c r="G69" s="100">
        <f t="shared" si="6"/>
        <v>1105547.1200000001</v>
      </c>
      <c r="H69" s="100">
        <f t="shared" si="6"/>
        <v>1056148.7799999998</v>
      </c>
      <c r="I69" s="100">
        <f t="shared" si="6"/>
        <v>1451126.14</v>
      </c>
      <c r="J69" s="100">
        <f t="shared" si="6"/>
        <v>1641356.2000000002</v>
      </c>
      <c r="K69" s="100">
        <f t="shared" si="6"/>
        <v>1753385.4400000002</v>
      </c>
      <c r="L69" s="100">
        <f t="shared" si="6"/>
        <v>1702101.84</v>
      </c>
      <c r="M69" s="59"/>
      <c r="N69" s="189"/>
      <c r="O69" s="59"/>
      <c r="P69" s="59"/>
      <c r="Q69" s="59"/>
      <c r="R69" s="59"/>
      <c r="S69" s="59"/>
    </row>
    <row r="70" spans="2:19" s="40" customFormat="1" x14ac:dyDescent="0.3">
      <c r="B70" s="43" t="s">
        <v>18</v>
      </c>
      <c r="C70" s="100">
        <f t="shared" si="7"/>
        <v>989.70999999999992</v>
      </c>
      <c r="D70" s="100">
        <f t="shared" si="6"/>
        <v>3531.4799999999996</v>
      </c>
      <c r="E70" s="100">
        <f t="shared" si="6"/>
        <v>2272.17</v>
      </c>
      <c r="F70" s="100">
        <f t="shared" si="6"/>
        <v>2302.15</v>
      </c>
      <c r="G70" s="100">
        <f t="shared" si="6"/>
        <v>2175.27</v>
      </c>
      <c r="H70" s="100">
        <f t="shared" si="6"/>
        <v>2418.5100000000002</v>
      </c>
      <c r="I70" s="100">
        <f t="shared" si="6"/>
        <v>6082.24</v>
      </c>
      <c r="J70" s="100">
        <f t="shared" si="6"/>
        <v>7811.86</v>
      </c>
      <c r="K70" s="100">
        <f t="shared" si="6"/>
        <v>9342.52</v>
      </c>
      <c r="L70" s="100">
        <f t="shared" si="6"/>
        <v>8612.35</v>
      </c>
      <c r="M70" s="59"/>
      <c r="N70" s="189"/>
      <c r="O70" s="59"/>
      <c r="P70" s="59"/>
      <c r="Q70" s="59"/>
      <c r="R70" s="59"/>
      <c r="S70" s="59"/>
    </row>
    <row r="71" spans="2:19" s="40" customFormat="1" x14ac:dyDescent="0.3">
      <c r="B71" s="43" t="s">
        <v>19</v>
      </c>
      <c r="C71" s="100">
        <f t="shared" si="7"/>
        <v>28967.41</v>
      </c>
      <c r="D71" s="100">
        <f t="shared" si="6"/>
        <v>28763.68</v>
      </c>
      <c r="E71" s="100">
        <f t="shared" si="6"/>
        <v>21704.85</v>
      </c>
      <c r="F71" s="100">
        <f t="shared" si="6"/>
        <v>19049.07</v>
      </c>
      <c r="G71" s="100">
        <f t="shared" si="6"/>
        <v>16711.79</v>
      </c>
      <c r="H71" s="100">
        <f t="shared" si="6"/>
        <v>18369.71</v>
      </c>
      <c r="I71" s="100">
        <f t="shared" si="6"/>
        <v>26498.879999999997</v>
      </c>
      <c r="J71" s="100">
        <f t="shared" si="6"/>
        <v>33351.99</v>
      </c>
      <c r="K71" s="100">
        <f t="shared" si="6"/>
        <v>29427.309999999998</v>
      </c>
      <c r="L71" s="100">
        <f t="shared" si="6"/>
        <v>35955.100000000006</v>
      </c>
      <c r="M71" s="59"/>
      <c r="N71" s="189"/>
      <c r="O71" s="59"/>
      <c r="P71" s="59"/>
      <c r="Q71" s="59"/>
      <c r="R71" s="59"/>
      <c r="S71" s="59"/>
    </row>
    <row r="72" spans="2:19" s="40" customFormat="1" x14ac:dyDescent="0.3">
      <c r="B72" s="43" t="s">
        <v>20</v>
      </c>
      <c r="C72" s="100">
        <f t="shared" si="7"/>
        <v>421146.5</v>
      </c>
      <c r="D72" s="100">
        <f t="shared" si="6"/>
        <v>420579.25</v>
      </c>
      <c r="E72" s="100">
        <f t="shared" si="6"/>
        <v>412461.41</v>
      </c>
      <c r="F72" s="100">
        <f t="shared" si="6"/>
        <v>385535.63000000006</v>
      </c>
      <c r="G72" s="100">
        <f t="shared" si="6"/>
        <v>397789.57</v>
      </c>
      <c r="H72" s="100">
        <f t="shared" si="6"/>
        <v>430296.29000000004</v>
      </c>
      <c r="I72" s="100">
        <f t="shared" si="6"/>
        <v>664224.56000000006</v>
      </c>
      <c r="J72" s="100">
        <f t="shared" si="6"/>
        <v>847245.77</v>
      </c>
      <c r="K72" s="100">
        <f t="shared" si="6"/>
        <v>1139682.25</v>
      </c>
      <c r="L72" s="100">
        <f t="shared" si="6"/>
        <v>1109321.47</v>
      </c>
      <c r="M72" s="59"/>
      <c r="N72" s="189"/>
      <c r="O72" s="59"/>
      <c r="P72" s="59"/>
      <c r="Q72" s="59"/>
      <c r="R72" s="59"/>
      <c r="S72" s="59"/>
    </row>
    <row r="73" spans="2:19" s="40" customFormat="1" x14ac:dyDescent="0.3">
      <c r="B73" s="43" t="s">
        <v>21</v>
      </c>
      <c r="C73" s="100">
        <f t="shared" si="7"/>
        <v>1509.57</v>
      </c>
      <c r="D73" s="100">
        <f t="shared" si="6"/>
        <v>2317.7600000000002</v>
      </c>
      <c r="E73" s="100">
        <f t="shared" si="6"/>
        <v>1561.3400000000001</v>
      </c>
      <c r="F73" s="100">
        <f t="shared" si="6"/>
        <v>1105.76</v>
      </c>
      <c r="G73" s="100">
        <f t="shared" si="6"/>
        <v>1968.3799999999999</v>
      </c>
      <c r="H73" s="100">
        <f t="shared" si="6"/>
        <v>3235.59</v>
      </c>
      <c r="I73" s="100">
        <f t="shared" si="6"/>
        <v>4165.79</v>
      </c>
      <c r="J73" s="100">
        <f t="shared" si="6"/>
        <v>3228.6499999999996</v>
      </c>
      <c r="K73" s="100">
        <f t="shared" si="6"/>
        <v>3913.69</v>
      </c>
      <c r="L73" s="100">
        <f t="shared" si="6"/>
        <v>6569.630000000001</v>
      </c>
      <c r="M73" s="59"/>
      <c r="N73" s="189"/>
      <c r="O73" s="59"/>
      <c r="P73" s="59"/>
      <c r="Q73" s="59"/>
      <c r="R73" s="59"/>
      <c r="S73" s="59"/>
    </row>
    <row r="74" spans="2:19" s="40" customFormat="1" x14ac:dyDescent="0.3">
      <c r="B74" s="55"/>
      <c r="C74" s="46"/>
      <c r="D74" s="46"/>
      <c r="E74" s="46"/>
      <c r="F74" s="46"/>
      <c r="G74" s="46"/>
      <c r="H74" s="46"/>
      <c r="I74" s="46"/>
      <c r="J74" s="46"/>
      <c r="K74" s="46"/>
      <c r="L74" s="59"/>
      <c r="M74" s="59"/>
      <c r="N74" s="189"/>
      <c r="O74" s="59"/>
      <c r="P74" s="59"/>
      <c r="Q74" s="59"/>
      <c r="R74" s="59"/>
      <c r="S74" s="59"/>
    </row>
    <row r="75" spans="2:19" s="40" customFormat="1" x14ac:dyDescent="0.3">
      <c r="B75" s="38"/>
      <c r="C75" s="38"/>
      <c r="D75" s="38"/>
      <c r="E75" s="38"/>
      <c r="F75" s="38"/>
      <c r="G75" s="38"/>
      <c r="H75" s="38"/>
      <c r="I75" s="38"/>
      <c r="J75" s="38"/>
      <c r="K75" s="39"/>
      <c r="L75" s="59"/>
      <c r="M75" s="59"/>
      <c r="N75" s="39"/>
      <c r="O75" s="59"/>
      <c r="P75" s="59"/>
      <c r="Q75" s="59"/>
      <c r="R75" s="59"/>
      <c r="S75" s="59"/>
    </row>
    <row r="76" spans="2:19" s="40" customFormat="1" x14ac:dyDescent="0.3">
      <c r="B76" s="37" t="s">
        <v>4</v>
      </c>
      <c r="C76" s="38"/>
      <c r="D76" s="38"/>
      <c r="E76" s="38"/>
      <c r="F76" s="38"/>
      <c r="G76" s="38"/>
      <c r="H76" s="38"/>
      <c r="I76" s="38"/>
      <c r="J76" s="38"/>
      <c r="K76" s="39"/>
      <c r="L76" s="59"/>
      <c r="M76" s="59"/>
      <c r="N76" s="39"/>
      <c r="O76" s="59"/>
      <c r="P76" s="59"/>
      <c r="Q76" s="59"/>
      <c r="R76" s="59"/>
      <c r="S76" s="59"/>
    </row>
    <row r="77" spans="2:19" s="40" customFormat="1" x14ac:dyDescent="0.3">
      <c r="B77" s="39"/>
      <c r="C77" s="25"/>
      <c r="D77" s="25"/>
      <c r="E77" s="25"/>
      <c r="F77" s="25"/>
      <c r="G77" s="25"/>
      <c r="H77" s="25"/>
      <c r="I77" s="25"/>
      <c r="J77" s="25"/>
      <c r="K77" s="25"/>
      <c r="L77" s="59"/>
      <c r="M77" s="59"/>
      <c r="N77" s="39"/>
      <c r="O77" s="59"/>
      <c r="P77" s="59"/>
      <c r="Q77" s="59"/>
      <c r="R77" s="59"/>
      <c r="S77" s="59"/>
    </row>
    <row r="78" spans="2:19" s="40" customFormat="1" x14ac:dyDescent="0.3">
      <c r="B78" s="26"/>
      <c r="C78" s="137" t="s">
        <v>27</v>
      </c>
      <c r="D78" s="137" t="s">
        <v>109</v>
      </c>
      <c r="E78" s="137" t="s">
        <v>113</v>
      </c>
      <c r="F78" s="137" t="s">
        <v>127</v>
      </c>
      <c r="G78" s="137" t="s">
        <v>131</v>
      </c>
      <c r="H78" s="137" t="s">
        <v>132</v>
      </c>
      <c r="I78" s="137" t="s">
        <v>133</v>
      </c>
      <c r="J78" s="137" t="s">
        <v>150</v>
      </c>
      <c r="K78" s="137" t="s">
        <v>154</v>
      </c>
      <c r="L78" s="137" t="s">
        <v>176</v>
      </c>
      <c r="M78" s="59"/>
      <c r="N78" s="39"/>
      <c r="O78" s="59"/>
      <c r="P78" s="59"/>
      <c r="Q78" s="59"/>
      <c r="R78" s="59"/>
      <c r="S78" s="59"/>
    </row>
    <row r="79" spans="2:19" s="40" customFormat="1" x14ac:dyDescent="0.3">
      <c r="B79" s="42"/>
      <c r="C79" s="54"/>
      <c r="D79" s="54"/>
      <c r="E79" s="54"/>
      <c r="F79" s="54"/>
      <c r="G79" s="54"/>
      <c r="H79" s="54"/>
      <c r="I79" s="54"/>
      <c r="J79" s="54"/>
      <c r="K79" s="54"/>
      <c r="L79" s="54"/>
      <c r="M79" s="59"/>
      <c r="N79" s="39"/>
      <c r="O79" s="59"/>
      <c r="P79" s="59"/>
      <c r="Q79" s="59"/>
      <c r="R79" s="59"/>
      <c r="S79" s="59"/>
    </row>
    <row r="80" spans="2:19" s="40" customFormat="1" x14ac:dyDescent="0.3">
      <c r="B80" s="77" t="s">
        <v>73</v>
      </c>
      <c r="C80" s="101">
        <f t="shared" ref="C80:K80" si="8">SUM(C82:C95)</f>
        <v>23798643.079542853</v>
      </c>
      <c r="D80" s="101">
        <f t="shared" si="8"/>
        <v>22682954.594999999</v>
      </c>
      <c r="E80" s="101">
        <f t="shared" si="8"/>
        <v>22292193.110942859</v>
      </c>
      <c r="F80" s="101">
        <f t="shared" si="8"/>
        <v>22035789.46901232</v>
      </c>
      <c r="G80" s="101">
        <f t="shared" si="8"/>
        <v>21800095.734769553</v>
      </c>
      <c r="H80" s="101">
        <f t="shared" si="8"/>
        <v>21864941.136000004</v>
      </c>
      <c r="I80" s="101">
        <f t="shared" si="8"/>
        <v>21409470.733714286</v>
      </c>
      <c r="J80" s="101">
        <f t="shared" si="8"/>
        <v>21778706.200952381</v>
      </c>
      <c r="K80" s="101">
        <f t="shared" si="8"/>
        <v>22655358.113833331</v>
      </c>
      <c r="L80" s="101">
        <f t="shared" ref="L80" si="9">SUM(L82:L95)</f>
        <v>21830187.39687619</v>
      </c>
      <c r="M80" s="59"/>
      <c r="N80" s="39"/>
      <c r="O80" s="59"/>
      <c r="P80" s="59"/>
      <c r="Q80" s="59"/>
      <c r="R80" s="59"/>
      <c r="S80" s="59"/>
    </row>
    <row r="81" spans="2:19" s="40" customFormat="1" x14ac:dyDescent="0.3">
      <c r="B81" s="43"/>
      <c r="C81" s="90"/>
      <c r="D81" s="90"/>
      <c r="E81" s="90"/>
      <c r="F81" s="90"/>
      <c r="G81" s="90"/>
      <c r="H81" s="90"/>
      <c r="I81" s="90"/>
      <c r="J81" s="90"/>
      <c r="K81" s="90"/>
      <c r="L81" s="90"/>
      <c r="M81" s="59"/>
      <c r="N81" s="39"/>
      <c r="O81" s="59"/>
      <c r="P81" s="59"/>
      <c r="Q81" s="59"/>
      <c r="R81" s="59"/>
      <c r="S81" s="59"/>
    </row>
    <row r="82" spans="2:19" s="40" customFormat="1" x14ac:dyDescent="0.3">
      <c r="B82" s="43" t="s">
        <v>22</v>
      </c>
      <c r="C82" s="90">
        <f>W15</f>
        <v>2325560.3514285712</v>
      </c>
      <c r="D82" s="90">
        <f t="shared" ref="D82:L95" si="10">X15</f>
        <v>2226989.4028571425</v>
      </c>
      <c r="E82" s="90">
        <f t="shared" si="10"/>
        <v>2044599.0780571429</v>
      </c>
      <c r="F82" s="90">
        <f t="shared" si="10"/>
        <v>1926742.8978571428</v>
      </c>
      <c r="G82" s="90">
        <f t="shared" si="10"/>
        <v>1743153.3642857142</v>
      </c>
      <c r="H82" s="90">
        <f t="shared" si="10"/>
        <v>1776664.37</v>
      </c>
      <c r="I82" s="90">
        <f t="shared" si="10"/>
        <v>1641300.732857143</v>
      </c>
      <c r="J82" s="90">
        <f t="shared" si="10"/>
        <v>1565123.51</v>
      </c>
      <c r="K82" s="90">
        <f t="shared" si="10"/>
        <v>1533257.74</v>
      </c>
      <c r="L82" s="90">
        <f t="shared" si="10"/>
        <v>1613366.787619048</v>
      </c>
      <c r="M82" s="59"/>
      <c r="N82" s="189"/>
      <c r="O82" s="59"/>
      <c r="P82" s="59"/>
      <c r="Q82" s="59"/>
      <c r="R82" s="59"/>
      <c r="S82" s="59"/>
    </row>
    <row r="83" spans="2:19" s="40" customFormat="1" x14ac:dyDescent="0.3">
      <c r="B83" s="43" t="s">
        <v>11</v>
      </c>
      <c r="C83" s="90">
        <f t="shared" ref="C83:C95" si="11">W16</f>
        <v>159613.97857142857</v>
      </c>
      <c r="D83" s="90">
        <f t="shared" si="10"/>
        <v>141136.92285714287</v>
      </c>
      <c r="E83" s="90">
        <f t="shared" si="10"/>
        <v>141837.17714285717</v>
      </c>
      <c r="F83" s="90">
        <f t="shared" si="10"/>
        <v>159020.06571428571</v>
      </c>
      <c r="G83" s="90">
        <f t="shared" si="10"/>
        <v>177382.67571428569</v>
      </c>
      <c r="H83" s="90">
        <f t="shared" si="10"/>
        <v>213178.50999999998</v>
      </c>
      <c r="I83" s="90">
        <f t="shared" si="10"/>
        <v>217094.23714285714</v>
      </c>
      <c r="J83" s="90">
        <f t="shared" si="10"/>
        <v>238177.47</v>
      </c>
      <c r="K83" s="90">
        <f t="shared" si="10"/>
        <v>266268.7</v>
      </c>
      <c r="L83" s="90">
        <f t="shared" si="10"/>
        <v>239713.61</v>
      </c>
      <c r="M83" s="59"/>
      <c r="N83" s="189"/>
      <c r="O83" s="59"/>
      <c r="P83" s="59"/>
      <c r="Q83" s="59"/>
      <c r="R83" s="59"/>
      <c r="S83" s="59"/>
    </row>
    <row r="84" spans="2:19" s="40" customFormat="1" x14ac:dyDescent="0.3">
      <c r="B84" s="43" t="s">
        <v>23</v>
      </c>
      <c r="C84" s="90">
        <f t="shared" si="11"/>
        <v>459635.12142857141</v>
      </c>
      <c r="D84" s="90">
        <f t="shared" si="10"/>
        <v>457956.37428571429</v>
      </c>
      <c r="E84" s="90">
        <f t="shared" si="10"/>
        <v>475368.88</v>
      </c>
      <c r="F84" s="90">
        <f t="shared" si="10"/>
        <v>473505.61285714281</v>
      </c>
      <c r="G84" s="90">
        <f t="shared" si="10"/>
        <v>491921.90575366083</v>
      </c>
      <c r="H84" s="90">
        <f t="shared" si="10"/>
        <v>511240.48142857139</v>
      </c>
      <c r="I84" s="90">
        <f t="shared" si="10"/>
        <v>506008.21</v>
      </c>
      <c r="J84" s="90">
        <f t="shared" si="10"/>
        <v>505698.48</v>
      </c>
      <c r="K84" s="90">
        <f t="shared" si="10"/>
        <v>525145.21666666667</v>
      </c>
      <c r="L84" s="90">
        <f t="shared" si="10"/>
        <v>497114.66619047604</v>
      </c>
      <c r="M84" s="59"/>
      <c r="N84" s="189"/>
      <c r="O84" s="59"/>
      <c r="P84" s="59"/>
      <c r="Q84" s="59"/>
      <c r="R84" s="59"/>
      <c r="S84" s="59"/>
    </row>
    <row r="85" spans="2:19" s="40" customFormat="1" x14ac:dyDescent="0.3">
      <c r="B85" s="43" t="s">
        <v>12</v>
      </c>
      <c r="C85" s="90">
        <f t="shared" si="11"/>
        <v>1224637.3935714287</v>
      </c>
      <c r="D85" s="90">
        <f t="shared" si="10"/>
        <v>1106361.7514285715</v>
      </c>
      <c r="E85" s="90">
        <f t="shared" si="10"/>
        <v>1107857.0642857142</v>
      </c>
      <c r="F85" s="90">
        <f t="shared" si="10"/>
        <v>1184128.9285714284</v>
      </c>
      <c r="G85" s="90">
        <f t="shared" si="10"/>
        <v>1262398.9985714287</v>
      </c>
      <c r="H85" s="90">
        <f t="shared" si="10"/>
        <v>1263317.4271428571</v>
      </c>
      <c r="I85" s="90">
        <f t="shared" si="10"/>
        <v>1244562.9099999999</v>
      </c>
      <c r="J85" s="90">
        <f t="shared" si="10"/>
        <v>1307218.4000000001</v>
      </c>
      <c r="K85" s="90">
        <f t="shared" si="10"/>
        <v>1373003.3199999998</v>
      </c>
      <c r="L85" s="90">
        <f t="shared" si="10"/>
        <v>1339347.7230666669</v>
      </c>
      <c r="M85" s="59"/>
      <c r="N85" s="189"/>
      <c r="O85" s="59"/>
      <c r="P85" s="59"/>
      <c r="Q85" s="59"/>
      <c r="R85" s="59"/>
      <c r="S85" s="59"/>
    </row>
    <row r="86" spans="2:19" s="40" customFormat="1" x14ac:dyDescent="0.3">
      <c r="B86" s="43" t="s">
        <v>13</v>
      </c>
      <c r="C86" s="90">
        <f t="shared" si="11"/>
        <v>864183.93142857146</v>
      </c>
      <c r="D86" s="90">
        <f t="shared" si="10"/>
        <v>808820.87285714282</v>
      </c>
      <c r="E86" s="90">
        <f t="shared" si="10"/>
        <v>837237.11428571423</v>
      </c>
      <c r="F86" s="90">
        <f t="shared" si="10"/>
        <v>855010.90433821431</v>
      </c>
      <c r="G86" s="90">
        <f t="shared" si="10"/>
        <v>864181.01013500034</v>
      </c>
      <c r="H86" s="90">
        <f t="shared" si="10"/>
        <v>898140.46000000008</v>
      </c>
      <c r="I86" s="90">
        <f t="shared" si="10"/>
        <v>862334.24719999998</v>
      </c>
      <c r="J86" s="90">
        <f t="shared" si="10"/>
        <v>845924.38</v>
      </c>
      <c r="K86" s="90">
        <f t="shared" si="10"/>
        <v>868200.72666666668</v>
      </c>
      <c r="L86" s="90">
        <f t="shared" si="10"/>
        <v>845459.690952381</v>
      </c>
      <c r="M86" s="59"/>
      <c r="N86" s="189"/>
      <c r="O86" s="59"/>
      <c r="P86" s="59"/>
      <c r="Q86" s="59"/>
      <c r="R86" s="59"/>
      <c r="S86" s="59"/>
    </row>
    <row r="87" spans="2:19" s="40" customFormat="1" x14ac:dyDescent="0.3">
      <c r="B87" s="43" t="s">
        <v>14</v>
      </c>
      <c r="C87" s="90">
        <f t="shared" si="11"/>
        <v>2335544.893571429</v>
      </c>
      <c r="D87" s="90">
        <f t="shared" si="10"/>
        <v>2245397.6228571427</v>
      </c>
      <c r="E87" s="90">
        <f t="shared" si="10"/>
        <v>2180772.4492857144</v>
      </c>
      <c r="F87" s="90">
        <f t="shared" si="10"/>
        <v>2239721.5342857144</v>
      </c>
      <c r="G87" s="90">
        <f t="shared" si="10"/>
        <v>2248041.3240862503</v>
      </c>
      <c r="H87" s="90">
        <f t="shared" si="10"/>
        <v>2269711.3014285713</v>
      </c>
      <c r="I87" s="90">
        <f t="shared" si="10"/>
        <v>2186995.6851999997</v>
      </c>
      <c r="J87" s="90">
        <f t="shared" si="10"/>
        <v>2176950.9500000002</v>
      </c>
      <c r="K87" s="90">
        <f t="shared" si="10"/>
        <v>2210286.7371428572</v>
      </c>
      <c r="L87" s="90">
        <f t="shared" si="10"/>
        <v>2093138.4509523809</v>
      </c>
      <c r="M87" s="59"/>
      <c r="N87" s="189"/>
      <c r="O87" s="59"/>
      <c r="P87" s="59"/>
      <c r="Q87" s="59"/>
      <c r="R87" s="59"/>
      <c r="S87" s="59"/>
    </row>
    <row r="88" spans="2:19" s="40" customFormat="1" x14ac:dyDescent="0.3">
      <c r="B88" s="43" t="s">
        <v>24</v>
      </c>
      <c r="C88" s="90">
        <f t="shared" si="11"/>
        <v>7934193.4709714288</v>
      </c>
      <c r="D88" s="90">
        <f t="shared" si="10"/>
        <v>7446937.2650000006</v>
      </c>
      <c r="E88" s="90">
        <f t="shared" si="10"/>
        <v>7000131.4714285722</v>
      </c>
      <c r="F88" s="90">
        <f t="shared" si="10"/>
        <v>6898609.3936239285</v>
      </c>
      <c r="G88" s="90">
        <f t="shared" si="10"/>
        <v>6697486.1640180368</v>
      </c>
      <c r="H88" s="90">
        <f t="shared" si="10"/>
        <v>6675801.8771428568</v>
      </c>
      <c r="I88" s="90">
        <f t="shared" si="10"/>
        <v>6627755.0873142863</v>
      </c>
      <c r="J88" s="90">
        <f t="shared" si="10"/>
        <v>6951901.1028571427</v>
      </c>
      <c r="K88" s="90">
        <f t="shared" si="10"/>
        <v>7210162.3252380956</v>
      </c>
      <c r="L88" s="90">
        <f t="shared" si="10"/>
        <v>7051145.3695238102</v>
      </c>
      <c r="M88" s="59"/>
      <c r="N88" s="189"/>
      <c r="O88" s="59"/>
      <c r="P88" s="59"/>
      <c r="Q88" s="59"/>
      <c r="R88" s="59"/>
      <c r="S88" s="59"/>
    </row>
    <row r="89" spans="2:19" s="40" customFormat="1" x14ac:dyDescent="0.3">
      <c r="B89" s="43" t="s">
        <v>15</v>
      </c>
      <c r="C89" s="90">
        <f t="shared" si="11"/>
        <v>542239.20285714278</v>
      </c>
      <c r="D89" s="90">
        <f t="shared" si="10"/>
        <v>546992.12428571424</v>
      </c>
      <c r="E89" s="90">
        <f t="shared" si="10"/>
        <v>585346.6100000001</v>
      </c>
      <c r="F89" s="90">
        <f t="shared" si="10"/>
        <v>613380.89999999991</v>
      </c>
      <c r="G89" s="90">
        <f t="shared" si="10"/>
        <v>622464.03</v>
      </c>
      <c r="H89" s="90">
        <f t="shared" si="10"/>
        <v>621609.80714285711</v>
      </c>
      <c r="I89" s="90">
        <f t="shared" si="10"/>
        <v>604106.32999999996</v>
      </c>
      <c r="J89" s="90">
        <f t="shared" si="10"/>
        <v>600047.12</v>
      </c>
      <c r="K89" s="90">
        <f t="shared" si="10"/>
        <v>650357.01904761908</v>
      </c>
      <c r="L89" s="90">
        <f t="shared" si="10"/>
        <v>608331.03285714285</v>
      </c>
      <c r="M89" s="59"/>
      <c r="N89" s="189"/>
      <c r="O89" s="59"/>
      <c r="P89" s="59"/>
      <c r="Q89" s="59"/>
      <c r="R89" s="59"/>
      <c r="S89" s="59"/>
    </row>
    <row r="90" spans="2:19" s="40" customFormat="1" x14ac:dyDescent="0.3">
      <c r="B90" s="43" t="s">
        <v>16</v>
      </c>
      <c r="C90" s="90">
        <f t="shared" si="11"/>
        <v>1540063.9871428572</v>
      </c>
      <c r="D90" s="90">
        <f t="shared" si="10"/>
        <v>1496613.7014285715</v>
      </c>
      <c r="E90" s="90">
        <f t="shared" si="10"/>
        <v>1899221.6785714286</v>
      </c>
      <c r="F90" s="90">
        <f t="shared" si="10"/>
        <v>1955415.6099999999</v>
      </c>
      <c r="G90" s="90">
        <f t="shared" si="10"/>
        <v>1901532.9728571428</v>
      </c>
      <c r="H90" s="90">
        <f t="shared" si="10"/>
        <v>1930561.8014285713</v>
      </c>
      <c r="I90" s="90">
        <f t="shared" si="10"/>
        <v>1922709.3399999999</v>
      </c>
      <c r="J90" s="90">
        <f t="shared" si="10"/>
        <v>1856881.788571429</v>
      </c>
      <c r="K90" s="90">
        <f t="shared" si="10"/>
        <v>1924235.52152381</v>
      </c>
      <c r="L90" s="90">
        <f t="shared" si="10"/>
        <v>1870345.4933333332</v>
      </c>
      <c r="M90" s="59"/>
      <c r="N90" s="189"/>
      <c r="O90" s="59"/>
      <c r="P90" s="59"/>
      <c r="Q90" s="59"/>
      <c r="R90" s="59"/>
      <c r="S90" s="59"/>
    </row>
    <row r="91" spans="2:19" s="40" customFormat="1" x14ac:dyDescent="0.3">
      <c r="B91" s="43" t="s">
        <v>17</v>
      </c>
      <c r="C91" s="90">
        <f t="shared" si="11"/>
        <v>4585092.308571429</v>
      </c>
      <c r="D91" s="90">
        <f t="shared" si="10"/>
        <v>4351422.2371428572</v>
      </c>
      <c r="E91" s="90">
        <f t="shared" si="10"/>
        <v>4133135.5693142856</v>
      </c>
      <c r="F91" s="90">
        <f t="shared" si="10"/>
        <v>3918982.4874787503</v>
      </c>
      <c r="G91" s="90">
        <f t="shared" si="10"/>
        <v>4005711.13363375</v>
      </c>
      <c r="H91" s="90">
        <f t="shared" si="10"/>
        <v>3981001.6431428571</v>
      </c>
      <c r="I91" s="90">
        <f t="shared" si="10"/>
        <v>3889478.6428571427</v>
      </c>
      <c r="J91" s="90">
        <f t="shared" si="10"/>
        <v>3972049.64952381</v>
      </c>
      <c r="K91" s="90">
        <f t="shared" si="10"/>
        <v>4128803.3937380952</v>
      </c>
      <c r="L91" s="90">
        <f t="shared" si="10"/>
        <v>3831115.686666667</v>
      </c>
      <c r="M91" s="59"/>
      <c r="N91" s="189"/>
      <c r="O91" s="59"/>
      <c r="P91" s="59"/>
      <c r="Q91" s="59"/>
      <c r="R91" s="59"/>
      <c r="S91" s="59"/>
    </row>
    <row r="92" spans="2:19" s="40" customFormat="1" x14ac:dyDescent="0.3">
      <c r="B92" s="43" t="s">
        <v>18</v>
      </c>
      <c r="C92" s="90">
        <f t="shared" si="11"/>
        <v>3746.48</v>
      </c>
      <c r="D92" s="90">
        <f t="shared" si="10"/>
        <v>4241.38</v>
      </c>
      <c r="E92" s="90">
        <f t="shared" si="10"/>
        <v>2935.12</v>
      </c>
      <c r="F92" s="90">
        <f t="shared" si="10"/>
        <v>3866.24</v>
      </c>
      <c r="G92" s="90">
        <f t="shared" si="10"/>
        <v>2887.2</v>
      </c>
      <c r="H92" s="90">
        <f t="shared" si="10"/>
        <v>2759.96</v>
      </c>
      <c r="I92" s="90">
        <f t="shared" si="10"/>
        <v>6896.84</v>
      </c>
      <c r="J92" s="90">
        <f t="shared" si="10"/>
        <v>10218.5</v>
      </c>
      <c r="K92" s="90">
        <f t="shared" si="10"/>
        <v>10678.220000000001</v>
      </c>
      <c r="L92" s="90">
        <f t="shared" si="10"/>
        <v>9047.99</v>
      </c>
      <c r="M92" s="59"/>
      <c r="N92" s="189"/>
      <c r="O92" s="59"/>
      <c r="P92" s="59"/>
      <c r="Q92" s="59"/>
      <c r="R92" s="59"/>
      <c r="S92" s="59"/>
    </row>
    <row r="93" spans="2:19" s="40" customFormat="1" x14ac:dyDescent="0.3">
      <c r="B93" s="43" t="s">
        <v>19</v>
      </c>
      <c r="C93" s="90">
        <f t="shared" si="11"/>
        <v>59603.09</v>
      </c>
      <c r="D93" s="90">
        <f t="shared" si="10"/>
        <v>54924.91</v>
      </c>
      <c r="E93" s="90">
        <f t="shared" si="10"/>
        <v>47754.020000000004</v>
      </c>
      <c r="F93" s="90">
        <f t="shared" si="10"/>
        <v>49361.869999999995</v>
      </c>
      <c r="G93" s="90">
        <f t="shared" si="10"/>
        <v>55720.278571428571</v>
      </c>
      <c r="H93" s="90">
        <f t="shared" si="10"/>
        <v>51178.17</v>
      </c>
      <c r="I93" s="90">
        <f t="shared" si="10"/>
        <v>57115.8</v>
      </c>
      <c r="J93" s="90">
        <f t="shared" si="10"/>
        <v>61536.800000000003</v>
      </c>
      <c r="K93" s="90">
        <f t="shared" si="10"/>
        <v>63009.9</v>
      </c>
      <c r="L93" s="90">
        <f t="shared" si="10"/>
        <v>62455.896190476189</v>
      </c>
      <c r="M93" s="59"/>
      <c r="N93" s="189"/>
      <c r="O93" s="59"/>
      <c r="P93" s="59"/>
      <c r="Q93" s="59"/>
      <c r="R93" s="59"/>
      <c r="S93" s="59"/>
    </row>
    <row r="94" spans="2:19" s="40" customFormat="1" x14ac:dyDescent="0.3">
      <c r="B94" s="43" t="s">
        <v>20</v>
      </c>
      <c r="C94" s="90">
        <f t="shared" si="11"/>
        <v>1763659.3871428571</v>
      </c>
      <c r="D94" s="90">
        <f t="shared" si="10"/>
        <v>1793998.5514285713</v>
      </c>
      <c r="E94" s="90">
        <f t="shared" si="10"/>
        <v>1834617.672857143</v>
      </c>
      <c r="F94" s="90">
        <f t="shared" si="10"/>
        <v>1756343.0185714285</v>
      </c>
      <c r="G94" s="90">
        <f t="shared" si="10"/>
        <v>1725408.54</v>
      </c>
      <c r="H94" s="90">
        <f t="shared" si="10"/>
        <v>1667536.2728571428</v>
      </c>
      <c r="I94" s="90">
        <f t="shared" si="10"/>
        <v>1640473.9525714286</v>
      </c>
      <c r="J94" s="90">
        <f t="shared" si="10"/>
        <v>1685261.7599999998</v>
      </c>
      <c r="K94" s="90">
        <f t="shared" si="10"/>
        <v>1890257.1414285712</v>
      </c>
      <c r="L94" s="90">
        <f t="shared" si="10"/>
        <v>1767610.8019047622</v>
      </c>
      <c r="M94" s="59"/>
      <c r="N94" s="189"/>
      <c r="O94" s="59"/>
      <c r="P94" s="59"/>
      <c r="Q94" s="59"/>
      <c r="R94" s="59"/>
      <c r="S94" s="59"/>
    </row>
    <row r="95" spans="2:19" s="40" customFormat="1" x14ac:dyDescent="0.3">
      <c r="B95" s="43" t="s">
        <v>21</v>
      </c>
      <c r="C95" s="90">
        <f t="shared" si="11"/>
        <v>869.48285714285726</v>
      </c>
      <c r="D95" s="90">
        <f t="shared" si="10"/>
        <v>1161.4785714285715</v>
      </c>
      <c r="E95" s="90">
        <f t="shared" si="10"/>
        <v>1379.2057142857143</v>
      </c>
      <c r="F95" s="90">
        <f t="shared" si="10"/>
        <v>1700.0057142857145</v>
      </c>
      <c r="G95" s="90">
        <f t="shared" si="10"/>
        <v>1806.1371428571429</v>
      </c>
      <c r="H95" s="90">
        <f t="shared" si="10"/>
        <v>2239.0542857142855</v>
      </c>
      <c r="I95" s="90">
        <f t="shared" si="10"/>
        <v>2638.7185714285715</v>
      </c>
      <c r="J95" s="90">
        <f t="shared" si="10"/>
        <v>1716.29</v>
      </c>
      <c r="K95" s="90">
        <f t="shared" si="10"/>
        <v>1692.152380952381</v>
      </c>
      <c r="L95" s="90">
        <f t="shared" si="10"/>
        <v>1994.1976190476191</v>
      </c>
      <c r="M95" s="59"/>
      <c r="N95" s="189"/>
      <c r="O95" s="59"/>
      <c r="P95" s="59"/>
      <c r="Q95" s="59"/>
      <c r="R95" s="59"/>
      <c r="S95" s="59"/>
    </row>
    <row r="96" spans="2:19" s="40" customFormat="1" x14ac:dyDescent="0.3">
      <c r="B96" s="38"/>
      <c r="C96" s="38"/>
      <c r="D96" s="38"/>
      <c r="E96" s="38"/>
      <c r="F96" s="38"/>
      <c r="G96" s="38"/>
      <c r="H96" s="38"/>
      <c r="I96" s="38"/>
      <c r="J96" s="38"/>
      <c r="K96" s="39"/>
      <c r="L96" s="59"/>
      <c r="M96" s="59"/>
      <c r="N96" s="189"/>
      <c r="O96" s="59"/>
      <c r="P96" s="59"/>
      <c r="Q96" s="59"/>
      <c r="R96" s="59"/>
      <c r="S96" s="59"/>
    </row>
    <row r="97" spans="2:19" s="40" customFormat="1" x14ac:dyDescent="0.3">
      <c r="B97" s="38"/>
      <c r="C97" s="38"/>
      <c r="D97" s="38"/>
      <c r="E97" s="38"/>
      <c r="F97" s="38"/>
      <c r="G97" s="38"/>
      <c r="H97" s="38"/>
      <c r="I97" s="38"/>
      <c r="J97" s="38"/>
      <c r="K97" s="39"/>
      <c r="L97" s="59"/>
      <c r="M97" s="59"/>
      <c r="N97" s="39"/>
      <c r="O97" s="59"/>
      <c r="P97" s="59"/>
      <c r="Q97" s="59"/>
      <c r="R97" s="59"/>
      <c r="S97" s="59"/>
    </row>
    <row r="98" spans="2:19" s="40" customFormat="1" ht="15" x14ac:dyDescent="0.3">
      <c r="B98" s="37" t="s">
        <v>114</v>
      </c>
      <c r="C98" s="38"/>
      <c r="D98" s="38"/>
      <c r="E98" s="38"/>
      <c r="F98" s="38"/>
      <c r="G98" s="38"/>
      <c r="H98" s="38"/>
      <c r="I98" s="38"/>
      <c r="J98" s="38"/>
      <c r="K98" s="39"/>
      <c r="L98" s="59"/>
      <c r="M98" s="59"/>
      <c r="N98" s="39"/>
      <c r="O98" s="59"/>
      <c r="P98" s="59"/>
      <c r="Q98" s="59"/>
      <c r="R98" s="59"/>
      <c r="S98" s="59"/>
    </row>
    <row r="99" spans="2:19" s="40" customFormat="1" x14ac:dyDescent="0.3">
      <c r="B99" s="39"/>
      <c r="C99" s="25"/>
      <c r="D99" s="25"/>
      <c r="E99" s="25"/>
      <c r="F99" s="25"/>
      <c r="G99" s="25"/>
      <c r="H99" s="25"/>
      <c r="I99" s="25"/>
      <c r="J99" s="25"/>
      <c r="K99" s="25"/>
      <c r="L99" s="59"/>
      <c r="M99" s="59"/>
      <c r="N99" s="39"/>
      <c r="O99" s="59"/>
      <c r="P99" s="59"/>
      <c r="Q99" s="59"/>
      <c r="R99" s="59"/>
      <c r="S99" s="59"/>
    </row>
    <row r="100" spans="2:19" s="40" customFormat="1" x14ac:dyDescent="0.3">
      <c r="B100" s="26"/>
      <c r="C100" s="137" t="s">
        <v>27</v>
      </c>
      <c r="D100" s="137" t="s">
        <v>109</v>
      </c>
      <c r="E100" s="137" t="s">
        <v>113</v>
      </c>
      <c r="F100" s="137" t="s">
        <v>127</v>
      </c>
      <c r="G100" s="137" t="s">
        <v>131</v>
      </c>
      <c r="H100" s="137" t="s">
        <v>132</v>
      </c>
      <c r="I100" s="137" t="s">
        <v>133</v>
      </c>
      <c r="J100" s="137" t="s">
        <v>150</v>
      </c>
      <c r="K100" s="137" t="s">
        <v>154</v>
      </c>
      <c r="L100" s="137" t="s">
        <v>176</v>
      </c>
      <c r="M100" s="59"/>
      <c r="N100" s="39"/>
      <c r="O100" s="59"/>
      <c r="P100" s="59"/>
      <c r="Q100" s="59"/>
      <c r="R100" s="59"/>
      <c r="S100" s="59"/>
    </row>
    <row r="101" spans="2:19" s="40" customFormat="1" x14ac:dyDescent="0.3">
      <c r="B101" s="42"/>
      <c r="C101" s="54"/>
      <c r="D101" s="54"/>
      <c r="E101" s="54"/>
      <c r="F101" s="54"/>
      <c r="G101" s="54"/>
      <c r="H101" s="54"/>
      <c r="I101" s="54"/>
      <c r="J101" s="54"/>
      <c r="K101" s="54"/>
      <c r="L101" s="54"/>
      <c r="M101" s="59"/>
      <c r="N101" s="39"/>
      <c r="O101" s="59"/>
      <c r="P101" s="59"/>
      <c r="Q101" s="59"/>
      <c r="R101" s="59"/>
      <c r="S101" s="59"/>
    </row>
    <row r="102" spans="2:19" s="40" customFormat="1" x14ac:dyDescent="0.3">
      <c r="B102" s="77" t="s">
        <v>73</v>
      </c>
      <c r="C102" s="138">
        <f>(C80*1000)/(365*'NRS Pop. Pivot Table'!B17)</f>
        <v>14.617147975963343</v>
      </c>
      <c r="D102" s="138">
        <f>(D80*1000)/(365*'NRS Pop. Pivot Table'!C17)</f>
        <v>13.884599918091531</v>
      </c>
      <c r="E102" s="138">
        <f>(E80*1000)/(365*'NRS Pop. Pivot Table'!D17)</f>
        <v>13.586836594641804</v>
      </c>
      <c r="F102" s="138">
        <f>(F80*1000)/(365*'NRS Pop. Pivot Table'!E17)</f>
        <v>13.364543363355397</v>
      </c>
      <c r="G102" s="138">
        <f>(G80*1000)/(365*'NRS Pop. Pivot Table'!F17)</f>
        <v>13.143347680703132</v>
      </c>
      <c r="H102" s="138">
        <f>(H80*1000)/(365*'NRS Pop. Pivot Table'!G17)</f>
        <v>13.134969984034768</v>
      </c>
      <c r="I102" s="138">
        <f>(I80*1000)/(365*'NRS Pop. Pivot Table'!H17)</f>
        <v>12.828407437376844</v>
      </c>
      <c r="J102" s="138">
        <f>(J80*1000)/(365*'NRS Pop. Pivot Table'!I17)</f>
        <v>12.978021818317478</v>
      </c>
      <c r="K102" s="138">
        <f>(K80*1000)/(365*'NRS Pop. Pivot Table'!J17)</f>
        <v>13.475172492021615</v>
      </c>
      <c r="L102" s="138">
        <f>(L80*1000)/(365*'NRS Pop. Pivot Table'!K17)</f>
        <v>12.928347335740222</v>
      </c>
      <c r="M102" s="59"/>
      <c r="N102" s="39"/>
      <c r="O102" s="59"/>
      <c r="P102" s="59"/>
      <c r="Q102" s="59"/>
      <c r="R102" s="59"/>
      <c r="S102" s="59"/>
    </row>
    <row r="103" spans="2:19" s="40" customFormat="1" x14ac:dyDescent="0.3">
      <c r="B103" s="43"/>
      <c r="C103" s="84"/>
      <c r="D103" s="84"/>
      <c r="E103" s="84"/>
      <c r="F103" s="84"/>
      <c r="G103" s="84"/>
      <c r="H103" s="84"/>
      <c r="I103" s="84"/>
      <c r="J103" s="84"/>
      <c r="K103" s="84"/>
      <c r="L103" s="84"/>
      <c r="M103" s="59"/>
      <c r="N103" s="39"/>
      <c r="O103" s="59"/>
      <c r="P103" s="59"/>
      <c r="Q103" s="59"/>
      <c r="R103" s="59"/>
      <c r="S103" s="59"/>
    </row>
    <row r="104" spans="2:19" s="40" customFormat="1" x14ac:dyDescent="0.3">
      <c r="B104" s="147" t="s">
        <v>22</v>
      </c>
      <c r="C104" s="149">
        <f>(C82*1000)/(365*'NRS Pop. Pivot Table'!B3)</f>
        <v>20.303168521036337</v>
      </c>
      <c r="D104" s="149">
        <f>(D82*1000)/(365*'NRS Pop. Pivot Table'!C3)</f>
        <v>19.4570471004069</v>
      </c>
      <c r="E104" s="149">
        <f>(E82*1000)/(365*'NRS Pop. Pivot Table'!D3)</f>
        <v>17.901192987810294</v>
      </c>
      <c r="F104" s="149">
        <f>(F82*1000)/(365*'NRS Pop. Pivot Table'!E3)</f>
        <v>16.895074190690895</v>
      </c>
      <c r="G104" s="149">
        <f>(G82*1000)/(365*'NRS Pop. Pivot Table'!F3)</f>
        <v>15.289241108456782</v>
      </c>
      <c r="H104" s="149">
        <f>(H82*1000)/(365*'NRS Pop. Pivot Table'!G3)</f>
        <v>15.580672948258403</v>
      </c>
      <c r="I104" s="149">
        <f>(I82*1000)/(365*'NRS Pop. Pivot Table'!H3)</f>
        <v>14.416612174571393</v>
      </c>
      <c r="J104" s="149">
        <f>(J82*1000)/(365*'NRS Pop. Pivot Table'!I3)</f>
        <v>13.738424622861725</v>
      </c>
      <c r="K104" s="149">
        <f>(K82*1000)/(365*'NRS Pop. Pivot Table'!J3)</f>
        <v>13.489223719658527</v>
      </c>
      <c r="L104" s="149">
        <f>(L82*1000)/(365*'NRS Pop. Pivot Table'!K3)</f>
        <v>14.134905951694565</v>
      </c>
      <c r="M104" s="59"/>
      <c r="N104" s="39"/>
      <c r="O104" s="59"/>
      <c r="P104" s="59"/>
      <c r="Q104" s="59"/>
      <c r="R104" s="59"/>
      <c r="S104" s="59"/>
    </row>
    <row r="105" spans="2:19" s="40" customFormat="1" x14ac:dyDescent="0.3">
      <c r="B105" s="147" t="s">
        <v>11</v>
      </c>
      <c r="C105" s="149">
        <f>(C83*1000)/(365*'NRS Pop. Pivot Table'!B4)</f>
        <v>4.5583748181394457</v>
      </c>
      <c r="D105" s="149">
        <f>(D83*1000)/(365*'NRS Pop. Pivot Table'!C4)</f>
        <v>4.0226842513677497</v>
      </c>
      <c r="E105" s="149">
        <f>(E83*1000)/(365*'NRS Pop. Pivot Table'!D4)</f>
        <v>4.039239185809901</v>
      </c>
      <c r="F105" s="149">
        <f>(F83*1000)/(365*'NRS Pop. Pivot Table'!E4)</f>
        <v>4.5234954047309426</v>
      </c>
      <c r="G105" s="149">
        <f>(G83*1000)/(365*'NRS Pop. Pivot Table'!F4)</f>
        <v>5.0252818665018708</v>
      </c>
      <c r="H105" s="149">
        <f>(H83*1000)/(365*'NRS Pop. Pivot Table'!G4)</f>
        <v>6.0101743450483864</v>
      </c>
      <c r="I105" s="149">
        <f>(I83*1000)/(365*'NRS Pop. Pivot Table'!H4)</f>
        <v>6.108690219360339</v>
      </c>
      <c r="J105" s="149">
        <f>(J83*1000)/(365*'NRS Pop. Pivot Table'!I4)</f>
        <v>6.6781391800336714</v>
      </c>
      <c r="K105" s="149">
        <f>(K83*1000)/(365*'NRS Pop. Pivot Table'!J4)</f>
        <v>7.4698268244033672</v>
      </c>
      <c r="L105" s="149">
        <f>(L83*1000)/(365*'NRS Pop. Pivot Table'!K4)</f>
        <v>6.666222925916383</v>
      </c>
      <c r="M105" s="59"/>
      <c r="N105" s="39"/>
      <c r="O105" s="59"/>
      <c r="P105" s="59"/>
      <c r="Q105" s="59"/>
      <c r="R105" s="59"/>
      <c r="S105" s="59"/>
    </row>
    <row r="106" spans="2:19" s="40" customFormat="1" x14ac:dyDescent="0.3">
      <c r="B106" s="147" t="s">
        <v>23</v>
      </c>
      <c r="C106" s="149">
        <f>(C84*1000)/(365*'NRS Pop. Pivot Table'!B5)</f>
        <v>9.8427712056820607</v>
      </c>
      <c r="D106" s="149">
        <f>(D84*1000)/(365*'NRS Pop. Pivot Table'!C5)</f>
        <v>9.8173346116888052</v>
      </c>
      <c r="E106" s="149">
        <f>(E84*1000)/(365*'NRS Pop. Pivot Table'!D5)</f>
        <v>10.203145388778918</v>
      </c>
      <c r="F106" s="149">
        <f>(F84*1000)/(365*'NRS Pop. Pivot Table'!E5)</f>
        <v>10.174232206040539</v>
      </c>
      <c r="G106" s="149">
        <f>(G84*1000)/(365*'NRS Pop. Pivot Table'!F5)</f>
        <v>10.578156997968453</v>
      </c>
      <c r="H106" s="149">
        <f>(H84*1000)/(365*'NRS Pop. Pivot Table'!G5)</f>
        <v>11.016318923653202</v>
      </c>
      <c r="I106" s="149">
        <f>(I84*1000)/(365*'NRS Pop. Pivot Table'!H5)</f>
        <v>10.926518305238133</v>
      </c>
      <c r="J106" s="149">
        <f>(J84*1000)/(365*'NRS Pop. Pivot Table'!I5)</f>
        <v>10.899470457001062</v>
      </c>
      <c r="K106" s="149">
        <f>(K84*1000)/(365*'NRS Pop. Pivot Table'!J5)</f>
        <v>11.343777739567619</v>
      </c>
      <c r="L106" s="149">
        <f>(L84*1000)/(365*'NRS Pop. Pivot Table'!K5)</f>
        <v>10.681604561099158</v>
      </c>
      <c r="M106" s="59"/>
      <c r="N106" s="39"/>
      <c r="O106" s="59"/>
      <c r="P106" s="59"/>
      <c r="Q106" s="59"/>
      <c r="R106" s="59"/>
      <c r="S106" s="59"/>
    </row>
    <row r="107" spans="2:19" s="40" customFormat="1" x14ac:dyDescent="0.3">
      <c r="B107" s="147" t="s">
        <v>12</v>
      </c>
      <c r="C107" s="149">
        <f>(C85*1000)/(365*'NRS Pop. Pivot Table'!B6)</f>
        <v>10.961852544593635</v>
      </c>
      <c r="D107" s="149">
        <f>(D85*1000)/(365*'NRS Pop. Pivot Table'!C6)</f>
        <v>9.8801075849867672</v>
      </c>
      <c r="E107" s="149">
        <f>(E85*1000)/(365*'NRS Pop. Pivot Table'!D6)</f>
        <v>9.8763669169779273</v>
      </c>
      <c r="F107" s="149">
        <f>(F85*1000)/(365*'NRS Pop. Pivot Table'!E6)</f>
        <v>10.540986406691946</v>
      </c>
      <c r="G107" s="149">
        <f>(G85*1000)/(365*'NRS Pop. Pivot Table'!F6)</f>
        <v>11.161651267628951</v>
      </c>
      <c r="H107" s="149">
        <f>(H85*1000)/(365*'NRS Pop. Pivot Table'!G6)</f>
        <v>11.138928750528047</v>
      </c>
      <c r="I107" s="149">
        <f>(I85*1000)/(365*'NRS Pop. Pivot Table'!H6)</f>
        <v>10.955901490429058</v>
      </c>
      <c r="J107" s="149">
        <f>(J85*1000)/(365*'NRS Pop. Pivot Table'!I6)</f>
        <v>11.444028854269849</v>
      </c>
      <c r="K107" s="149">
        <f>(K85*1000)/(365*'NRS Pop. Pivot Table'!J6)</f>
        <v>11.980396872155424</v>
      </c>
      <c r="L107" s="149">
        <f>(L85*1000)/(365*'NRS Pop. Pivot Table'!K6)</f>
        <v>11.641827492888545</v>
      </c>
      <c r="M107" s="59"/>
      <c r="N107" s="39"/>
      <c r="O107" s="59"/>
      <c r="P107" s="59"/>
      <c r="Q107" s="59"/>
      <c r="R107" s="59"/>
      <c r="S107" s="59"/>
    </row>
    <row r="108" spans="2:19" s="40" customFormat="1" x14ac:dyDescent="0.3">
      <c r="B108" s="147" t="s">
        <v>13</v>
      </c>
      <c r="C108" s="149">
        <f>(C86*1000)/(365*'NRS Pop. Pivot Table'!B7)</f>
        <v>9.4986628743329078</v>
      </c>
      <c r="D108" s="149">
        <f>(D86*1000)/(365*'NRS Pop. Pivot Table'!C7)</f>
        <v>8.8610966141048504</v>
      </c>
      <c r="E108" s="149">
        <f>(E86*1000)/(365*'NRS Pop. Pivot Table'!D7)</f>
        <v>9.1372633350789361</v>
      </c>
      <c r="F108" s="149">
        <f>(F86*1000)/(365*'NRS Pop. Pivot Table'!E7)</f>
        <v>9.2502107840634462</v>
      </c>
      <c r="G108" s="149">
        <f>(G86*1000)/(365*'NRS Pop. Pivot Table'!F7)</f>
        <v>9.2879135937975796</v>
      </c>
      <c r="H108" s="149">
        <f>(H86*1000)/(365*'NRS Pop. Pivot Table'!G7)</f>
        <v>9.613901239785223</v>
      </c>
      <c r="I108" s="149">
        <f>(I86*1000)/(365*'NRS Pop. Pivot Table'!H7)</f>
        <v>9.2073125901021946</v>
      </c>
      <c r="J108" s="149">
        <f>(J86*1000)/(365*'NRS Pop. Pivot Table'!I7)</f>
        <v>8.9989944905486148</v>
      </c>
      <c r="K108" s="149">
        <f>(K86*1000)/(365*'NRS Pop. Pivot Table'!J7)</f>
        <v>9.240492466819525</v>
      </c>
      <c r="L108" s="149">
        <f>(L86*1000)/(365*'NRS Pop. Pivot Table'!K7)</f>
        <v>8.9861654384887153</v>
      </c>
      <c r="M108" s="59"/>
      <c r="N108" s="39"/>
      <c r="O108" s="59"/>
      <c r="P108" s="59"/>
      <c r="Q108" s="59"/>
      <c r="R108" s="59"/>
      <c r="S108" s="59"/>
    </row>
    <row r="109" spans="2:19" s="40" customFormat="1" x14ac:dyDescent="0.3">
      <c r="B109" s="147" t="s">
        <v>14</v>
      </c>
      <c r="C109" s="149">
        <f>(C87*1000)/(365*'NRS Pop. Pivot Table'!B8)</f>
        <v>13.263203880807737</v>
      </c>
      <c r="D109" s="149">
        <f>(D87*1000)/(365*'NRS Pop. Pivot Table'!C8)</f>
        <v>12.617988901828879</v>
      </c>
      <c r="E109" s="149">
        <f>(E87*1000)/(365*'NRS Pop. Pivot Table'!D8)</f>
        <v>12.155003497426364</v>
      </c>
      <c r="F109" s="149">
        <f>(F87*1000)/(365*'NRS Pop. Pivot Table'!E8)</f>
        <v>12.406260691022764</v>
      </c>
      <c r="G109" s="149">
        <f>(G87*1000)/(365*'NRS Pop. Pivot Table'!F8)</f>
        <v>12.46257560438708</v>
      </c>
      <c r="H109" s="149">
        <f>(H87*1000)/(365*'NRS Pop. Pivot Table'!G8)</f>
        <v>12.634144865491844</v>
      </c>
      <c r="I109" s="149">
        <f>(I87*1000)/(365*'NRS Pop. Pivot Table'!H8)</f>
        <v>12.223135911227777</v>
      </c>
      <c r="J109" s="149">
        <f>(J87*1000)/(365*'NRS Pop. Pivot Table'!I8)</f>
        <v>12.150586781353972</v>
      </c>
      <c r="K109" s="149">
        <f>(K87*1000)/(365*'NRS Pop. Pivot Table'!J8)</f>
        <v>12.333508698336107</v>
      </c>
      <c r="L109" s="149">
        <f>(L87*1000)/(365*'NRS Pop. Pivot Table'!K8)</f>
        <v>11.646913809287312</v>
      </c>
      <c r="M109" s="59"/>
      <c r="N109" s="39"/>
      <c r="O109" s="59"/>
      <c r="P109" s="59"/>
      <c r="Q109" s="59"/>
      <c r="R109" s="59"/>
      <c r="S109" s="59"/>
    </row>
    <row r="110" spans="2:19" s="40" customFormat="1" x14ac:dyDescent="0.3">
      <c r="B110" s="147" t="s">
        <v>24</v>
      </c>
      <c r="C110" s="149">
        <f>(C88*1000)/(365*'NRS Pop. Pivot Table'!B9)</f>
        <v>22.690731289569353</v>
      </c>
      <c r="D110" s="149">
        <f>(D88*1000)/(365*'NRS Pop. Pivot Table'!C9)</f>
        <v>21.284712770070648</v>
      </c>
      <c r="E110" s="149">
        <f>(E88*1000)/(365*'NRS Pop. Pivot Table'!D9)</f>
        <v>19.924453786136048</v>
      </c>
      <c r="F110" s="149">
        <f>(F88*1000)/(365*'NRS Pop. Pivot Table'!E9)</f>
        <v>19.50831537381438</v>
      </c>
      <c r="G110" s="149">
        <f>(G88*1000)/(365*'NRS Pop. Pivot Table'!F9)</f>
        <v>18.750711136412711</v>
      </c>
      <c r="H110" s="149">
        <f>(H88*1000)/(365*'NRS Pop. Pivot Table'!G9)</f>
        <v>18.580504406481964</v>
      </c>
      <c r="I110" s="149">
        <f>(I88*1000)/(365*'NRS Pop. Pivot Table'!H9)</f>
        <v>18.357819327659868</v>
      </c>
      <c r="J110" s="149">
        <f>(J88*1000)/(365*'NRS Pop. Pivot Table'!I9)</f>
        <v>19.112356696131261</v>
      </c>
      <c r="K110" s="149">
        <f>(K88*1000)/(365*'NRS Pop. Pivot Table'!J9)</f>
        <v>19.766065046347556</v>
      </c>
      <c r="L110" s="149">
        <f>(L88*1000)/(365*'NRS Pop. Pivot Table'!K9)</f>
        <v>19.306313802543688</v>
      </c>
      <c r="M110" s="59"/>
      <c r="N110" s="39"/>
      <c r="O110" s="59"/>
      <c r="P110" s="59"/>
      <c r="Q110" s="59"/>
      <c r="R110" s="59"/>
      <c r="S110" s="59"/>
    </row>
    <row r="111" spans="2:19" s="40" customFormat="1" x14ac:dyDescent="0.3">
      <c r="B111" s="147" t="s">
        <v>15</v>
      </c>
      <c r="C111" s="149">
        <f>(C89*1000)/(365*'NRS Pop. Pivot Table'!B10)</f>
        <v>5.5291434781614655</v>
      </c>
      <c r="D111" s="149">
        <f>(D89*1000)/(365*'NRS Pop. Pivot Table'!C10)</f>
        <v>5.5423553939720422</v>
      </c>
      <c r="E111" s="149">
        <f>(E89*1000)/(365*'NRS Pop. Pivot Table'!D10)</f>
        <v>5.9215404248005292</v>
      </c>
      <c r="F111" s="149">
        <f>(F89*1000)/(365*'NRS Pop. Pivot Table'!E10)</f>
        <v>6.1969747637670762</v>
      </c>
      <c r="G111" s="149">
        <f>(G89*1000)/(365*'NRS Pop. Pivot Table'!F10)</f>
        <v>6.266373091514871</v>
      </c>
      <c r="H111" s="149">
        <f>(H89*1000)/(365*'NRS Pop. Pivot Table'!G10)</f>
        <v>6.2468246401271967</v>
      </c>
      <c r="I111" s="149">
        <f>(I89*1000)/(365*'NRS Pop. Pivot Table'!H10)</f>
        <v>6.0680311474269519</v>
      </c>
      <c r="J111" s="149">
        <f>(J89*1000)/(365*'NRS Pop. Pivot Table'!I10)</f>
        <v>6.0175505127427922</v>
      </c>
      <c r="K111" s="149">
        <f>(K89*1000)/(365*'NRS Pop. Pivot Table'!J10)</f>
        <v>6.5202198979967205</v>
      </c>
      <c r="L111" s="149">
        <f>(L89*1000)/(365*'NRS Pop. Pivot Table'!K10)</f>
        <v>6.0123531380712256</v>
      </c>
      <c r="M111" s="59"/>
      <c r="N111" s="39"/>
      <c r="O111" s="59"/>
      <c r="P111" s="59"/>
      <c r="Q111" s="59"/>
      <c r="R111" s="59"/>
      <c r="S111" s="59"/>
    </row>
    <row r="112" spans="2:19" s="40" customFormat="1" x14ac:dyDescent="0.3">
      <c r="B112" s="147" t="s">
        <v>16</v>
      </c>
      <c r="C112" s="149">
        <f>(C90*1000)/(365*'NRS Pop. Pivot Table'!B11)</f>
        <v>7.8061292860413252</v>
      </c>
      <c r="D112" s="149">
        <f>(D90*1000)/(365*'NRS Pop. Pivot Table'!C11)</f>
        <v>7.5751574233918042</v>
      </c>
      <c r="E112" s="149">
        <f>(E90*1000)/(365*'NRS Pop. Pivot Table'!D11)</f>
        <v>9.5875351278361887</v>
      </c>
      <c r="F112" s="149">
        <f>(F90*1000)/(365*'NRS Pop. Pivot Table'!E11)</f>
        <v>9.8515692128677159</v>
      </c>
      <c r="G112" s="149">
        <f>(G90*1000)/(365*'NRS Pop. Pivot Table'!F11)</f>
        <v>9.5486200894267768</v>
      </c>
      <c r="H112" s="149">
        <f>(H90*1000)/(365*'NRS Pop. Pivot Table'!G11)</f>
        <v>9.6685874166627936</v>
      </c>
      <c r="I112" s="149">
        <f>(I90*1000)/(365*'NRS Pop. Pivot Table'!H11)</f>
        <v>9.6114453977499164</v>
      </c>
      <c r="J112" s="149">
        <f>(J90*1000)/(365*'NRS Pop. Pivot Table'!I11)</f>
        <v>9.2351142119721903</v>
      </c>
      <c r="K112" s="149">
        <f>(K90*1000)/(365*'NRS Pop. Pivot Table'!J11)</f>
        <v>9.5577587718959194</v>
      </c>
      <c r="L112" s="149">
        <f>(L90*1000)/(365*'NRS Pop. Pivot Table'!K11)</f>
        <v>9.2446476375457376</v>
      </c>
      <c r="M112" s="59"/>
      <c r="N112" s="39"/>
      <c r="O112" s="59"/>
      <c r="P112" s="59"/>
      <c r="Q112" s="59"/>
      <c r="R112" s="59"/>
      <c r="S112" s="59"/>
    </row>
    <row r="113" spans="2:31" s="40" customFormat="1" x14ac:dyDescent="0.3">
      <c r="B113" s="147" t="s">
        <v>17</v>
      </c>
      <c r="C113" s="149">
        <f>(C91*1000)/(365*'NRS Pop. Pivot Table'!B12)</f>
        <v>17.709998485589725</v>
      </c>
      <c r="D113" s="149">
        <f>(D91*1000)/(365*'NRS Pop. Pivot Table'!C12)</f>
        <v>16.692319633627275</v>
      </c>
      <c r="E113" s="149">
        <f>(E91*1000)/(365*'NRS Pop. Pivot Table'!D12)</f>
        <v>15.699089544640247</v>
      </c>
      <c r="F113" s="149">
        <f>(F91*1000)/(365*'NRS Pop. Pivot Table'!E12)</f>
        <v>14.717186765366082</v>
      </c>
      <c r="G113" s="149">
        <f>(G91*1000)/(365*'NRS Pop. Pivot Table'!F12)</f>
        <v>14.835225675049131</v>
      </c>
      <c r="H113" s="149">
        <f>(H91*1000)/(365*'NRS Pop. Pivot Table'!G12)</f>
        <v>14.582213147337203</v>
      </c>
      <c r="I113" s="149">
        <f>(I91*1000)/(365*'NRS Pop. Pivot Table'!H12)</f>
        <v>14.115187943451707</v>
      </c>
      <c r="J113" s="149">
        <f>(J91*1000)/(365*'NRS Pop. Pivot Table'!I12)</f>
        <v>14.245506761783799</v>
      </c>
      <c r="K113" s="149">
        <f>(K91*1000)/(365*'NRS Pop. Pivot Table'!J12)</f>
        <v>14.70664192956802</v>
      </c>
      <c r="L113" s="149">
        <f>(L91*1000)/(365*'NRS Pop. Pivot Table'!K12)</f>
        <v>13.569932850755142</v>
      </c>
      <c r="M113" s="59"/>
      <c r="N113" s="39"/>
      <c r="O113" s="59"/>
      <c r="P113" s="59"/>
      <c r="Q113" s="59"/>
      <c r="R113" s="59"/>
      <c r="S113" s="59"/>
    </row>
    <row r="114" spans="2:31" s="40" customFormat="1" x14ac:dyDescent="0.3">
      <c r="B114" s="147" t="s">
        <v>18</v>
      </c>
      <c r="C114" s="149">
        <f>(C92*1000)/(365*'NRS Pop. Pivot Table'!B13)</f>
        <v>0.56282989346511425</v>
      </c>
      <c r="D114" s="149">
        <f>(D92*1000)/(365*'NRS Pop. Pivot Table'!C13)</f>
        <v>0.63606213684833279</v>
      </c>
      <c r="E114" s="149">
        <f>(E92*1000)/(365*'NRS Pop. Pivot Table'!D13)</f>
        <v>0.43884657594052862</v>
      </c>
      <c r="F114" s="149">
        <f>(F92*1000)/(365*'NRS Pop. Pivot Table'!E13)</f>
        <v>0.57589508814029156</v>
      </c>
      <c r="G114" s="149">
        <f>(G92*1000)/(365*'NRS Pop. Pivot Table'!F13)</f>
        <v>0.42656045008096255</v>
      </c>
      <c r="H114" s="149">
        <f>(H92*1000)/(365*'NRS Pop. Pivot Table'!G13)</f>
        <v>0.40479305388518966</v>
      </c>
      <c r="I114" s="149">
        <f>(I92*1000)/(365*'NRS Pop. Pivot Table'!H13)</f>
        <v>1.0015611181381596</v>
      </c>
      <c r="J114" s="149">
        <f>(J92*1000)/(365*'NRS Pop. Pivot Table'!I13)</f>
        <v>1.4811856732955349</v>
      </c>
      <c r="K114" s="149">
        <f>(K92*1000)/(365*'NRS Pop. Pivot Table'!J13)</f>
        <v>1.5339449066838284</v>
      </c>
      <c r="L114" s="149">
        <f>(L92*1000)/(365*'NRS Pop. Pivot Table'!K13)</f>
        <v>1.2889462197707018</v>
      </c>
      <c r="M114" s="59"/>
      <c r="N114" s="39"/>
      <c r="O114" s="59"/>
      <c r="P114" s="59"/>
      <c r="Q114" s="59"/>
      <c r="R114" s="59"/>
      <c r="S114" s="59"/>
    </row>
    <row r="115" spans="2:31" s="40" customFormat="1" x14ac:dyDescent="0.3">
      <c r="B115" s="147" t="s">
        <v>19</v>
      </c>
      <c r="C115" s="149">
        <f>(C93*1000)/(365*'NRS Pop. Pivot Table'!B14)</f>
        <v>8.5513268216538219</v>
      </c>
      <c r="D115" s="149">
        <f>(D93*1000)/(365*'NRS Pop. Pivot Table'!C14)</f>
        <v>7.8649038561361024</v>
      </c>
      <c r="E115" s="149">
        <f>(E93*1000)/(365*'NRS Pop. Pivot Table'!D14)</f>
        <v>6.8145701081748706</v>
      </c>
      <c r="F115" s="149">
        <f>(F93*1000)/(365*'NRS Pop. Pivot Table'!E14)</f>
        <v>7.0297328204595058</v>
      </c>
      <c r="G115" s="149">
        <f>(G93*1000)/(365*'NRS Pop. Pivot Table'!F14)</f>
        <v>7.9439193139391531</v>
      </c>
      <c r="H115" s="149">
        <f>(H93*1000)/(365*'NRS Pop. Pivot Table'!G14)</f>
        <v>7.3433625423463731</v>
      </c>
      <c r="I115" s="149">
        <f>(I93*1000)/(365*'NRS Pop. Pivot Table'!H14)</f>
        <v>8.2155533068523354</v>
      </c>
      <c r="J115" s="149">
        <f>(J93*1000)/(365*'NRS Pop. Pivot Table'!I14)</f>
        <v>8.8845896186098088</v>
      </c>
      <c r="K115" s="149">
        <f>(K93*1000)/(365*'NRS Pop. Pivot Table'!J14)</f>
        <v>9.0958355558089803</v>
      </c>
      <c r="L115" s="149">
        <f>(L93*1000)/(365*'NRS Pop. Pivot Table'!K14)</f>
        <v>8.9395561547186144</v>
      </c>
      <c r="M115" s="59"/>
      <c r="N115" s="39"/>
      <c r="O115" s="59"/>
      <c r="P115" s="59"/>
      <c r="Q115" s="59"/>
      <c r="R115" s="59"/>
      <c r="S115" s="59"/>
    </row>
    <row r="116" spans="2:31" s="40" customFormat="1" x14ac:dyDescent="0.3">
      <c r="B116" s="147" t="s">
        <v>20</v>
      </c>
      <c r="C116" s="149">
        <f>(C94*1000)/(365*'NRS Pop. Pivot Table'!B15)</f>
        <v>13.884655800241337</v>
      </c>
      <c r="D116" s="149">
        <f>(D94*1000)/(365*'NRS Pop. Pivot Table'!C15)</f>
        <v>14.08929464000917</v>
      </c>
      <c r="E116" s="149">
        <f>(E94*1000)/(365*'NRS Pop. Pivot Table'!D15)</f>
        <v>14.34476931428928</v>
      </c>
      <c r="F116" s="149">
        <f>(F94*1000)/(365*'NRS Pop. Pivot Table'!E15)</f>
        <v>13.691326029481962</v>
      </c>
      <c r="G116" s="149">
        <f>(G94*1000)/(365*'NRS Pop. Pivot Table'!F15)</f>
        <v>13.427601101362905</v>
      </c>
      <c r="H116" s="149">
        <f>(H94*1000)/(365*'NRS Pop. Pivot Table'!G15)</f>
        <v>12.962495150691407</v>
      </c>
      <c r="I116" s="149">
        <f>(I94*1000)/(365*'NRS Pop. Pivot Table'!H15)</f>
        <v>12.746811304580342</v>
      </c>
      <c r="J116" s="149">
        <f>(J94*1000)/(365*'NRS Pop. Pivot Table'!I15)</f>
        <v>13.038171461144662</v>
      </c>
      <c r="K116" s="149">
        <f>(K94*1000)/(365*'NRS Pop. Pivot Table'!J15)</f>
        <v>14.636080140984127</v>
      </c>
      <c r="L116" s="149">
        <f>(L94*1000)/(365*'NRS Pop. Pivot Table'!K15)</f>
        <v>13.63242583243118</v>
      </c>
      <c r="M116" s="59"/>
      <c r="N116" s="39"/>
      <c r="O116" s="59"/>
      <c r="P116" s="59"/>
      <c r="Q116" s="59"/>
      <c r="R116" s="59"/>
      <c r="S116" s="59"/>
    </row>
    <row r="117" spans="2:31" s="40" customFormat="1" x14ac:dyDescent="0.3">
      <c r="B117" s="147" t="s">
        <v>21</v>
      </c>
      <c r="C117" s="149">
        <f>(C95*1000)/(365*'NRS Pop. Pivot Table'!B16)</f>
        <v>0.10211526123499742</v>
      </c>
      <c r="D117" s="149">
        <f>(D95*1000)/(365*'NRS Pop. Pivot Table'!C16)</f>
        <v>0.13699556881380426</v>
      </c>
      <c r="E117" s="149">
        <f>(E95*1000)/(365*'NRS Pop. Pivot Table'!D16)</f>
        <v>0.16333026983201215</v>
      </c>
      <c r="F117" s="149">
        <f>(F95*1000)/(365*'NRS Pop. Pivot Table'!E16)</f>
        <v>0.20250216965881054</v>
      </c>
      <c r="G117" s="149">
        <f>(G95*1000)/(365*'NRS Pop. Pivot Table'!F16)</f>
        <v>0.21646198334797193</v>
      </c>
      <c r="H117" s="149">
        <f>(H95*1000)/(365*'NRS Pop. Pivot Table'!G16)</f>
        <v>0.26856947170994305</v>
      </c>
      <c r="I117" s="149">
        <f>(I95*1000)/(365*'NRS Pop. Pivot Table'!H16)</f>
        <v>0.31723050371316747</v>
      </c>
      <c r="J117" s="149">
        <f>(J95*1000)/(365*'NRS Pop. Pivot Table'!I16)</f>
        <v>0.20647979552810977</v>
      </c>
      <c r="K117" s="149">
        <f>(K95*1000)/(365*'NRS Pop. Pivot Table'!J16)</f>
        <v>0.20481704972023337</v>
      </c>
      <c r="L117" s="149">
        <f>(L95*1000)/(365*'NRS Pop. Pivot Table'!K16)</f>
        <v>0.23877087320506987</v>
      </c>
      <c r="M117" s="59"/>
      <c r="N117" s="39"/>
      <c r="O117" s="59"/>
      <c r="P117" s="59"/>
      <c r="Q117" s="59"/>
      <c r="R117" s="59"/>
      <c r="S117" s="59"/>
    </row>
    <row r="118" spans="2:31" s="40" customFormat="1" x14ac:dyDescent="0.3">
      <c r="B118" s="38"/>
      <c r="C118" s="51"/>
      <c r="D118" s="51"/>
      <c r="E118" s="51"/>
      <c r="F118" s="51"/>
      <c r="G118" s="51"/>
      <c r="H118" s="51"/>
      <c r="I118" s="51"/>
      <c r="J118" s="51"/>
      <c r="K118" s="51"/>
      <c r="L118" s="52"/>
      <c r="M118" s="59"/>
      <c r="N118" s="59"/>
      <c r="O118" s="39"/>
      <c r="P118" s="59"/>
      <c r="Q118" s="59"/>
      <c r="R118" s="59"/>
      <c r="S118" s="59"/>
      <c r="T118" s="59"/>
    </row>
    <row r="119" spans="2:31" s="40" customFormat="1" x14ac:dyDescent="0.3">
      <c r="B119" s="38"/>
      <c r="C119" s="140"/>
      <c r="D119" s="140"/>
      <c r="E119" s="140"/>
      <c r="F119" s="140"/>
      <c r="G119" s="140"/>
      <c r="H119" s="140"/>
      <c r="I119" s="140"/>
      <c r="J119" s="38"/>
      <c r="K119" s="38"/>
      <c r="L119" s="62" t="s">
        <v>5</v>
      </c>
      <c r="M119" s="39"/>
      <c r="N119" s="39"/>
      <c r="O119" s="39"/>
      <c r="P119" s="59"/>
      <c r="Q119" s="59"/>
      <c r="R119" s="59"/>
      <c r="S119" s="59"/>
      <c r="T119" s="59"/>
    </row>
    <row r="120" spans="2:31" s="40" customFormat="1" x14ac:dyDescent="0.3">
      <c r="B120" s="38"/>
      <c r="C120" s="38"/>
      <c r="D120" s="38"/>
      <c r="E120" s="38"/>
      <c r="F120" s="38"/>
      <c r="G120" s="38"/>
      <c r="H120" s="38"/>
      <c r="I120" s="38"/>
      <c r="J120" s="38"/>
      <c r="K120" s="38"/>
      <c r="L120" s="62"/>
      <c r="M120" s="39"/>
      <c r="N120" s="39"/>
      <c r="O120" s="39"/>
      <c r="P120" s="39"/>
      <c r="Q120" s="39"/>
      <c r="R120" s="39"/>
      <c r="S120" s="39"/>
      <c r="T120" s="39"/>
      <c r="U120" s="39"/>
      <c r="V120" s="39"/>
      <c r="W120" s="39"/>
      <c r="X120" s="39"/>
      <c r="Y120" s="39"/>
      <c r="Z120" s="39"/>
      <c r="AA120" s="59"/>
      <c r="AB120" s="59"/>
      <c r="AC120" s="59"/>
      <c r="AD120" s="59"/>
      <c r="AE120" s="59"/>
    </row>
    <row r="121" spans="2:31" s="80" customFormat="1" ht="45" customHeight="1" x14ac:dyDescent="0.3">
      <c r="B121" s="215" t="s">
        <v>115</v>
      </c>
      <c r="C121" s="215"/>
      <c r="D121" s="215"/>
      <c r="E121" s="215"/>
      <c r="F121" s="215"/>
      <c r="G121" s="215"/>
      <c r="H121" s="215"/>
      <c r="I121" s="215"/>
      <c r="J121" s="215"/>
      <c r="K121" s="215"/>
      <c r="L121" s="215"/>
      <c r="M121" s="39"/>
      <c r="N121" s="39"/>
      <c r="O121" s="39"/>
      <c r="P121" s="39"/>
      <c r="Q121" s="39"/>
      <c r="R121" s="39"/>
      <c r="S121" s="39"/>
      <c r="T121" s="39"/>
      <c r="U121" s="39"/>
      <c r="V121" s="39"/>
      <c r="W121" s="39"/>
      <c r="X121" s="39"/>
      <c r="Y121" s="39"/>
      <c r="Z121" s="39"/>
      <c r="AA121" s="59"/>
      <c r="AB121" s="59"/>
      <c r="AC121" s="59"/>
      <c r="AD121" s="59"/>
      <c r="AE121" s="59"/>
    </row>
    <row r="122" spans="2:31" s="40" customFormat="1" x14ac:dyDescent="0.3">
      <c r="B122" s="85" t="s">
        <v>108</v>
      </c>
      <c r="C122" s="38"/>
      <c r="D122" s="38"/>
      <c r="E122" s="38"/>
      <c r="F122" s="38"/>
      <c r="G122" s="38"/>
      <c r="H122" s="38"/>
      <c r="I122" s="38"/>
      <c r="J122" s="38"/>
      <c r="K122" s="38"/>
      <c r="L122" s="39"/>
      <c r="M122" s="39"/>
      <c r="N122" s="39"/>
      <c r="O122" s="39"/>
      <c r="P122" s="39"/>
      <c r="Q122" s="39"/>
      <c r="R122" s="39"/>
      <c r="S122" s="39"/>
      <c r="T122" s="39"/>
      <c r="U122" s="39"/>
      <c r="V122" s="39"/>
      <c r="W122" s="39"/>
      <c r="X122" s="39"/>
      <c r="Y122" s="39"/>
      <c r="Z122" s="39"/>
      <c r="AA122" s="59"/>
      <c r="AB122" s="59"/>
      <c r="AC122" s="59"/>
      <c r="AD122" s="59"/>
      <c r="AE122" s="59"/>
    </row>
    <row r="123" spans="2:31" s="40" customFormat="1" x14ac:dyDescent="0.3">
      <c r="B123" s="38"/>
      <c r="C123" s="38"/>
      <c r="D123" s="38"/>
      <c r="E123" s="38"/>
      <c r="F123" s="38"/>
      <c r="G123" s="38"/>
      <c r="H123" s="38"/>
      <c r="I123" s="38"/>
      <c r="J123" s="38"/>
      <c r="K123" s="38"/>
      <c r="L123" s="39"/>
      <c r="M123" s="39"/>
      <c r="N123" s="39"/>
      <c r="O123" s="39"/>
      <c r="P123" s="39"/>
      <c r="Q123" s="39"/>
      <c r="R123" s="39"/>
      <c r="S123" s="39"/>
      <c r="T123" s="39"/>
      <c r="U123" s="39"/>
      <c r="V123" s="39"/>
      <c r="W123" s="39"/>
      <c r="X123" s="39"/>
      <c r="Y123" s="39"/>
      <c r="Z123" s="39"/>
      <c r="AA123" s="59"/>
      <c r="AB123" s="59"/>
      <c r="AC123" s="59"/>
      <c r="AD123" s="59"/>
      <c r="AE123" s="59"/>
    </row>
    <row r="124" spans="2:31" s="40" customFormat="1" x14ac:dyDescent="0.3">
      <c r="B124" s="38"/>
      <c r="C124" s="38"/>
      <c r="D124" s="38"/>
      <c r="E124" s="38"/>
      <c r="F124" s="38"/>
      <c r="G124" s="38"/>
      <c r="H124" s="38"/>
      <c r="I124" s="38"/>
      <c r="J124" s="38"/>
      <c r="K124" s="38"/>
      <c r="L124" s="39"/>
      <c r="M124" s="39"/>
      <c r="N124" s="39"/>
      <c r="O124" s="39"/>
      <c r="P124" s="39"/>
      <c r="Q124" s="39"/>
      <c r="R124" s="39"/>
      <c r="S124" s="39"/>
      <c r="T124" s="39"/>
      <c r="U124" s="39"/>
      <c r="V124" s="39"/>
      <c r="W124" s="39"/>
      <c r="X124" s="39"/>
      <c r="Y124" s="39"/>
      <c r="Z124" s="39"/>
      <c r="AA124" s="59"/>
      <c r="AB124" s="59"/>
      <c r="AC124" s="59"/>
      <c r="AD124" s="59"/>
      <c r="AE124" s="59"/>
    </row>
    <row r="125" spans="2:31" s="40" customFormat="1" x14ac:dyDescent="0.3">
      <c r="B125" s="38"/>
      <c r="C125" s="38"/>
      <c r="D125" s="38"/>
      <c r="E125" s="38"/>
      <c r="F125" s="38"/>
      <c r="G125" s="38"/>
      <c r="H125" s="38"/>
      <c r="I125" s="38"/>
      <c r="J125" s="38"/>
      <c r="K125" s="38"/>
      <c r="L125" s="39"/>
      <c r="M125" s="39"/>
      <c r="N125" s="39"/>
      <c r="O125" s="39"/>
      <c r="P125" s="39"/>
      <c r="Q125" s="39"/>
      <c r="R125" s="39"/>
      <c r="S125" s="39"/>
      <c r="T125" s="39"/>
      <c r="U125" s="39"/>
      <c r="V125" s="39"/>
      <c r="W125" s="39"/>
      <c r="X125" s="39"/>
      <c r="Y125" s="39"/>
      <c r="Z125" s="39"/>
      <c r="AA125" s="59"/>
      <c r="AB125" s="59"/>
      <c r="AC125" s="59"/>
      <c r="AD125" s="59"/>
      <c r="AE125" s="59"/>
    </row>
    <row r="126" spans="2:31" s="40" customFormat="1" x14ac:dyDescent="0.3">
      <c r="B126" s="38"/>
      <c r="C126" s="38"/>
      <c r="D126" s="38"/>
      <c r="E126" s="38"/>
      <c r="F126" s="38"/>
      <c r="G126" s="38"/>
      <c r="H126" s="38"/>
      <c r="I126" s="38"/>
      <c r="J126" s="38"/>
      <c r="K126" s="38"/>
      <c r="L126" s="39"/>
      <c r="M126" s="39"/>
      <c r="N126" s="39"/>
      <c r="O126" s="39"/>
      <c r="P126" s="39"/>
      <c r="Q126" s="39"/>
      <c r="R126" s="39"/>
      <c r="S126" s="39"/>
      <c r="T126" s="39"/>
      <c r="U126" s="39"/>
      <c r="V126" s="39"/>
      <c r="W126" s="39"/>
      <c r="X126" s="39"/>
      <c r="Y126" s="39"/>
      <c r="Z126" s="39"/>
      <c r="AA126" s="59"/>
      <c r="AB126" s="59"/>
      <c r="AC126" s="59"/>
      <c r="AD126" s="59"/>
      <c r="AE126" s="59"/>
    </row>
    <row r="127" spans="2:31" s="40" customFormat="1" x14ac:dyDescent="0.3">
      <c r="B127" s="38"/>
      <c r="C127" s="38"/>
      <c r="D127" s="38"/>
      <c r="E127" s="38"/>
      <c r="F127" s="38"/>
      <c r="G127" s="38"/>
      <c r="H127" s="38"/>
      <c r="I127" s="38"/>
      <c r="J127" s="38"/>
      <c r="K127" s="38"/>
      <c r="L127" s="39"/>
      <c r="M127" s="39"/>
      <c r="N127" s="39"/>
      <c r="O127" s="39"/>
      <c r="P127" s="39"/>
      <c r="Q127" s="39"/>
      <c r="R127" s="39"/>
      <c r="S127" s="39"/>
      <c r="T127" s="39"/>
      <c r="U127" s="39"/>
      <c r="V127" s="39"/>
      <c r="W127" s="39"/>
      <c r="X127" s="39"/>
      <c r="Y127" s="39"/>
      <c r="Z127" s="39"/>
      <c r="AA127" s="59"/>
      <c r="AB127" s="59"/>
      <c r="AC127" s="59"/>
      <c r="AD127" s="59"/>
      <c r="AE127" s="59"/>
    </row>
    <row r="128" spans="2:31" s="40" customFormat="1" x14ac:dyDescent="0.3">
      <c r="B128" s="38"/>
      <c r="C128" s="38"/>
      <c r="D128" s="38"/>
      <c r="E128" s="38"/>
      <c r="F128" s="38"/>
      <c r="G128" s="38"/>
      <c r="H128" s="38"/>
      <c r="I128" s="38"/>
      <c r="J128" s="38"/>
      <c r="K128" s="38"/>
      <c r="L128" s="39"/>
      <c r="M128" s="39"/>
      <c r="N128" s="39"/>
      <c r="O128" s="39"/>
      <c r="P128" s="39"/>
      <c r="Q128" s="39"/>
      <c r="R128" s="39"/>
      <c r="S128" s="39"/>
      <c r="T128" s="39"/>
      <c r="U128" s="39"/>
      <c r="V128" s="39"/>
      <c r="W128" s="39"/>
      <c r="X128" s="39"/>
      <c r="Y128" s="39"/>
      <c r="Z128" s="39"/>
      <c r="AA128" s="59"/>
      <c r="AB128" s="59"/>
      <c r="AC128" s="59"/>
      <c r="AD128" s="59"/>
      <c r="AE128" s="59"/>
    </row>
    <row r="129" spans="2:31" s="40" customFormat="1" x14ac:dyDescent="0.3">
      <c r="B129" s="38"/>
      <c r="C129" s="38"/>
      <c r="D129" s="38"/>
      <c r="E129" s="38"/>
      <c r="F129" s="38"/>
      <c r="G129" s="38"/>
      <c r="H129" s="38"/>
      <c r="I129" s="38"/>
      <c r="J129" s="38"/>
      <c r="K129" s="38"/>
      <c r="L129" s="39"/>
      <c r="M129" s="39"/>
      <c r="N129" s="39"/>
      <c r="O129" s="39"/>
      <c r="P129" s="39"/>
      <c r="Q129" s="39"/>
      <c r="R129" s="39"/>
      <c r="S129" s="39"/>
      <c r="T129" s="39"/>
      <c r="U129" s="39"/>
      <c r="V129" s="39"/>
      <c r="W129" s="39"/>
      <c r="X129" s="39"/>
      <c r="Y129" s="39"/>
      <c r="Z129" s="39"/>
      <c r="AA129" s="59"/>
      <c r="AB129" s="59"/>
      <c r="AC129" s="59"/>
      <c r="AD129" s="59"/>
      <c r="AE129" s="59"/>
    </row>
    <row r="130" spans="2:31" s="40" customFormat="1" x14ac:dyDescent="0.3">
      <c r="B130" s="38"/>
      <c r="C130" s="38"/>
      <c r="D130" s="38"/>
      <c r="E130" s="38"/>
      <c r="F130" s="38"/>
      <c r="G130" s="38"/>
      <c r="H130" s="38"/>
      <c r="I130" s="38"/>
      <c r="J130" s="38"/>
      <c r="K130" s="38"/>
      <c r="L130" s="39"/>
      <c r="M130" s="39"/>
      <c r="N130" s="39"/>
      <c r="O130" s="39"/>
      <c r="P130" s="39"/>
      <c r="Q130" s="39"/>
      <c r="R130" s="39"/>
      <c r="S130" s="39"/>
      <c r="T130" s="39"/>
      <c r="U130" s="39"/>
      <c r="V130" s="39"/>
      <c r="W130" s="39"/>
      <c r="X130" s="39"/>
      <c r="Y130" s="39"/>
      <c r="Z130" s="39"/>
      <c r="AA130" s="59"/>
      <c r="AB130" s="59"/>
      <c r="AC130" s="59"/>
      <c r="AD130" s="59"/>
      <c r="AE130" s="59"/>
    </row>
    <row r="131" spans="2:31" s="40" customFormat="1" x14ac:dyDescent="0.3">
      <c r="B131" s="38"/>
      <c r="C131" s="38"/>
      <c r="D131" s="38"/>
      <c r="E131" s="38"/>
      <c r="F131" s="38"/>
      <c r="G131" s="38"/>
      <c r="H131" s="38"/>
      <c r="I131" s="38"/>
      <c r="J131" s="38"/>
      <c r="K131" s="38"/>
      <c r="L131" s="39"/>
      <c r="M131" s="39"/>
      <c r="N131" s="39"/>
      <c r="O131" s="39"/>
      <c r="P131" s="39"/>
      <c r="Q131" s="39"/>
      <c r="R131" s="39"/>
      <c r="S131" s="39"/>
      <c r="T131" s="39"/>
      <c r="U131" s="39"/>
      <c r="V131" s="39"/>
      <c r="W131" s="39"/>
      <c r="X131" s="39"/>
      <c r="Y131" s="39"/>
      <c r="Z131" s="39"/>
      <c r="AA131" s="59"/>
      <c r="AB131" s="59"/>
      <c r="AC131" s="59"/>
      <c r="AD131" s="59"/>
      <c r="AE131" s="59"/>
    </row>
    <row r="132" spans="2:31" s="40" customFormat="1" x14ac:dyDescent="0.3">
      <c r="B132" s="38"/>
      <c r="C132" s="38"/>
      <c r="D132" s="38"/>
      <c r="E132" s="38"/>
      <c r="F132" s="38"/>
      <c r="G132" s="38"/>
      <c r="H132" s="38"/>
      <c r="I132" s="38"/>
      <c r="J132" s="38"/>
      <c r="K132" s="38"/>
      <c r="L132" s="39"/>
      <c r="M132" s="39"/>
      <c r="N132" s="59"/>
      <c r="O132" s="59"/>
      <c r="P132" s="59"/>
      <c r="Q132" s="59"/>
      <c r="R132" s="59"/>
      <c r="S132" s="59"/>
      <c r="T132" s="59"/>
      <c r="U132" s="59"/>
      <c r="V132" s="59"/>
      <c r="W132" s="59"/>
      <c r="X132" s="59"/>
      <c r="Y132" s="59"/>
      <c r="Z132" s="59"/>
      <c r="AA132" s="59"/>
      <c r="AB132" s="59"/>
      <c r="AC132" s="59"/>
      <c r="AD132" s="59"/>
      <c r="AE132" s="59"/>
    </row>
    <row r="133" spans="2:31" s="40" customFormat="1" x14ac:dyDescent="0.3">
      <c r="B133" s="38"/>
      <c r="C133" s="38"/>
      <c r="D133" s="38"/>
      <c r="E133" s="38"/>
      <c r="F133" s="38"/>
      <c r="G133" s="38"/>
      <c r="H133" s="38"/>
      <c r="I133" s="38"/>
      <c r="J133" s="38"/>
      <c r="K133" s="38"/>
      <c r="L133" s="39"/>
      <c r="M133" s="39"/>
      <c r="N133" s="59"/>
      <c r="O133" s="59"/>
      <c r="P133" s="59"/>
      <c r="Q133" s="59"/>
      <c r="R133" s="59"/>
      <c r="S133" s="59"/>
      <c r="T133" s="59"/>
      <c r="U133" s="59"/>
      <c r="V133" s="59"/>
      <c r="W133" s="59"/>
      <c r="X133" s="59"/>
      <c r="Y133" s="59"/>
      <c r="Z133" s="59"/>
      <c r="AA133" s="59"/>
      <c r="AB133" s="59"/>
      <c r="AC133" s="59"/>
      <c r="AD133" s="59"/>
      <c r="AE133" s="59"/>
    </row>
    <row r="134" spans="2:31" s="40" customFormat="1" x14ac:dyDescent="0.3">
      <c r="B134" s="38"/>
      <c r="C134" s="38"/>
      <c r="D134" s="38"/>
      <c r="E134" s="38"/>
      <c r="F134" s="38"/>
      <c r="G134" s="38"/>
      <c r="H134" s="38"/>
      <c r="I134" s="38"/>
      <c r="J134" s="38"/>
      <c r="K134" s="38"/>
      <c r="L134" s="39"/>
      <c r="M134" s="39"/>
      <c r="N134" s="59"/>
      <c r="O134" s="59"/>
      <c r="P134" s="59"/>
      <c r="Q134" s="59"/>
      <c r="R134" s="59"/>
      <c r="S134" s="59"/>
      <c r="T134" s="59"/>
      <c r="U134" s="59"/>
      <c r="V134" s="59"/>
      <c r="W134" s="59"/>
      <c r="X134" s="59"/>
      <c r="Y134" s="59"/>
      <c r="Z134" s="59"/>
      <c r="AA134" s="59"/>
      <c r="AB134" s="59"/>
      <c r="AC134" s="59"/>
      <c r="AD134" s="59"/>
      <c r="AE134" s="59"/>
    </row>
  </sheetData>
  <mergeCells count="1">
    <mergeCell ref="B121:L121"/>
  </mergeCells>
  <phoneticPr fontId="32" type="noConversion"/>
  <conditionalFormatting sqref="W1:AE14 W30:AE33 W120:AE65536 M34:S34 N119:T119 O118:T118 N50:S117">
    <cfRule type="containsText" dxfId="15" priority="5" stopIfTrue="1" operator="containsText" text="FALSE">
      <formula>NOT(ISERROR(SEARCH("FALSE",M1)))</formula>
    </cfRule>
  </conditionalFormatting>
  <pageMargins left="0.70866141732283472" right="0.70866141732283472" top="0.74803149606299213" bottom="0.74803149606299213" header="0.31496062992125984" footer="0.31496062992125984"/>
  <pageSetup paperSize="9" scale="53" orientation="portrait" r:id="rId2"/>
  <colBreaks count="1" manualBreakCount="1">
    <brk id="12" max="118"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7" tint="-0.249977111117893"/>
  </sheetPr>
  <dimension ref="A1:G630"/>
  <sheetViews>
    <sheetView topLeftCell="A620" workbookViewId="0">
      <selection activeCell="A3" sqref="A3:XFD66"/>
    </sheetView>
  </sheetViews>
  <sheetFormatPr defaultColWidth="9.1796875" defaultRowHeight="12.5" x14ac:dyDescent="0.25"/>
  <cols>
    <col min="1" max="1" width="2.1796875" style="45" customWidth="1"/>
    <col min="2" max="2" width="16.08984375" style="45" bestFit="1" customWidth="1"/>
    <col min="3" max="3" width="31" style="45" bestFit="1" customWidth="1"/>
    <col min="4" max="4" width="32.26953125" style="45" bestFit="1" customWidth="1"/>
    <col min="5" max="5" width="18.1796875" style="45" bestFit="1" customWidth="1"/>
    <col min="6" max="6" width="17.6328125" style="45" bestFit="1" customWidth="1"/>
    <col min="7" max="7" width="11.81640625" style="45" bestFit="1" customWidth="1"/>
    <col min="8" max="16384" width="9.1796875" style="45"/>
  </cols>
  <sheetData>
    <row r="1" spans="1:7" s="44" customFormat="1" ht="15" customHeight="1" x14ac:dyDescent="0.2">
      <c r="A1" s="123"/>
      <c r="B1" s="123"/>
      <c r="C1" s="123"/>
      <c r="D1" s="123"/>
      <c r="E1" s="123"/>
      <c r="F1" s="123"/>
      <c r="G1" s="123"/>
    </row>
    <row r="2" spans="1:7" s="44" customFormat="1" ht="18" customHeight="1" x14ac:dyDescent="0.25">
      <c r="A2" s="123"/>
      <c r="B2" s="124" t="s">
        <v>88</v>
      </c>
      <c r="C2" s="124" t="s">
        <v>89</v>
      </c>
      <c r="D2" s="124" t="s">
        <v>90</v>
      </c>
      <c r="E2" s="124" t="s">
        <v>155</v>
      </c>
      <c r="F2" s="124" t="s">
        <v>156</v>
      </c>
      <c r="G2" s="124" t="s">
        <v>102</v>
      </c>
    </row>
    <row r="3" spans="1:7" x14ac:dyDescent="0.25">
      <c r="B3" s="45">
        <v>2012</v>
      </c>
      <c r="C3" s="45" t="s">
        <v>46</v>
      </c>
      <c r="D3" s="45" t="s">
        <v>74</v>
      </c>
      <c r="E3" s="45">
        <v>178</v>
      </c>
      <c r="F3" s="45">
        <v>8396.59</v>
      </c>
      <c r="G3" s="45">
        <v>2654.9</v>
      </c>
    </row>
    <row r="4" spans="1:7" x14ac:dyDescent="0.25">
      <c r="B4" s="45">
        <v>2012</v>
      </c>
      <c r="C4" s="45" t="s">
        <v>46</v>
      </c>
      <c r="D4" s="45" t="s">
        <v>75</v>
      </c>
      <c r="E4" s="45">
        <v>320</v>
      </c>
      <c r="F4" s="45">
        <v>20132.150000000001</v>
      </c>
      <c r="G4" s="45">
        <v>6835.65</v>
      </c>
    </row>
    <row r="5" spans="1:7" x14ac:dyDescent="0.25">
      <c r="B5" s="45">
        <v>2012</v>
      </c>
      <c r="C5" s="45" t="s">
        <v>46</v>
      </c>
      <c r="D5" s="45" t="s">
        <v>76</v>
      </c>
      <c r="E5" s="45">
        <v>256</v>
      </c>
      <c r="F5" s="45">
        <v>2982.84</v>
      </c>
      <c r="G5" s="45">
        <v>845.45</v>
      </c>
    </row>
    <row r="6" spans="1:7" x14ac:dyDescent="0.25">
      <c r="B6" s="45">
        <v>2012</v>
      </c>
      <c r="C6" s="45" t="s">
        <v>46</v>
      </c>
      <c r="D6" s="45" t="s">
        <v>77</v>
      </c>
      <c r="E6" s="45">
        <v>398</v>
      </c>
      <c r="F6" s="45">
        <v>26947.55</v>
      </c>
      <c r="G6" s="45">
        <v>9726.625</v>
      </c>
    </row>
    <row r="7" spans="1:7" x14ac:dyDescent="0.25">
      <c r="B7" s="45">
        <v>2012</v>
      </c>
      <c r="C7" s="45" t="s">
        <v>46</v>
      </c>
      <c r="D7" s="45" t="s">
        <v>78</v>
      </c>
      <c r="E7" s="45">
        <v>1404</v>
      </c>
      <c r="F7" s="45">
        <v>91285.72</v>
      </c>
      <c r="G7" s="45">
        <v>35193.75</v>
      </c>
    </row>
    <row r="8" spans="1:7" x14ac:dyDescent="0.25">
      <c r="B8" s="45">
        <v>2012</v>
      </c>
      <c r="C8" s="45" t="s">
        <v>46</v>
      </c>
      <c r="D8" s="45" t="s">
        <v>79</v>
      </c>
      <c r="E8" s="45">
        <v>945</v>
      </c>
      <c r="F8" s="45">
        <v>26051.71</v>
      </c>
      <c r="G8" s="45">
        <v>8360.9750000000004</v>
      </c>
    </row>
    <row r="9" spans="1:7" x14ac:dyDescent="0.25">
      <c r="B9" s="45">
        <v>2012</v>
      </c>
      <c r="C9" s="45" t="s">
        <v>46</v>
      </c>
      <c r="D9" s="45" t="s">
        <v>80</v>
      </c>
      <c r="E9" s="45">
        <v>1367</v>
      </c>
      <c r="F9" s="45">
        <v>82174.98</v>
      </c>
      <c r="G9" s="45">
        <v>30610.7</v>
      </c>
    </row>
    <row r="10" spans="1:7" x14ac:dyDescent="0.25">
      <c r="B10" s="45">
        <v>2012</v>
      </c>
      <c r="C10" s="45" t="s">
        <v>46</v>
      </c>
      <c r="D10" s="45" t="s">
        <v>81</v>
      </c>
      <c r="E10" s="45">
        <v>233</v>
      </c>
      <c r="F10" s="45">
        <v>5141.68</v>
      </c>
      <c r="G10" s="45">
        <v>1805.4</v>
      </c>
    </row>
    <row r="11" spans="1:7" x14ac:dyDescent="0.25">
      <c r="B11" s="45">
        <v>2012</v>
      </c>
      <c r="C11" s="45" t="s">
        <v>46</v>
      </c>
      <c r="D11" s="45" t="s">
        <v>82</v>
      </c>
      <c r="E11" s="45">
        <v>1335</v>
      </c>
      <c r="F11" s="45">
        <v>58482.720000000001</v>
      </c>
      <c r="G11" s="45">
        <v>20479.25</v>
      </c>
    </row>
    <row r="12" spans="1:7" x14ac:dyDescent="0.25">
      <c r="B12" s="45">
        <v>2012</v>
      </c>
      <c r="C12" s="45" t="s">
        <v>46</v>
      </c>
      <c r="D12" s="45" t="s">
        <v>83</v>
      </c>
      <c r="E12" s="45">
        <v>2617</v>
      </c>
      <c r="F12" s="45">
        <v>109583.86</v>
      </c>
      <c r="G12" s="45">
        <v>37729.800000000003</v>
      </c>
    </row>
    <row r="13" spans="1:7" x14ac:dyDescent="0.25">
      <c r="B13" s="45">
        <v>2012</v>
      </c>
      <c r="C13" s="45" t="s">
        <v>46</v>
      </c>
      <c r="D13" s="45" t="s">
        <v>84</v>
      </c>
      <c r="E13" s="45">
        <v>2</v>
      </c>
      <c r="F13" s="45">
        <v>14.52</v>
      </c>
      <c r="G13" s="45">
        <v>5</v>
      </c>
    </row>
    <row r="14" spans="1:7" x14ac:dyDescent="0.25">
      <c r="B14" s="45">
        <v>2012</v>
      </c>
      <c r="C14" s="45" t="s">
        <v>46</v>
      </c>
      <c r="D14" s="45" t="s">
        <v>85</v>
      </c>
      <c r="E14" s="45">
        <v>75</v>
      </c>
      <c r="F14" s="45">
        <v>2254.31</v>
      </c>
      <c r="G14" s="45">
        <v>689.6</v>
      </c>
    </row>
    <row r="15" spans="1:7" x14ac:dyDescent="0.25">
      <c r="B15" s="45">
        <v>2012</v>
      </c>
      <c r="C15" s="45" t="s">
        <v>46</v>
      </c>
      <c r="D15" s="45" t="s">
        <v>86</v>
      </c>
      <c r="E15" s="45">
        <v>269</v>
      </c>
      <c r="F15" s="45">
        <v>4467.88</v>
      </c>
      <c r="G15" s="45">
        <v>1665.15</v>
      </c>
    </row>
    <row r="16" spans="1:7" x14ac:dyDescent="0.25">
      <c r="B16" s="45">
        <v>2012</v>
      </c>
      <c r="C16" s="45" t="s">
        <v>46</v>
      </c>
      <c r="D16" s="45" t="s">
        <v>87</v>
      </c>
      <c r="E16" s="45">
        <v>52</v>
      </c>
      <c r="F16" s="45">
        <v>735.21</v>
      </c>
      <c r="G16" s="45">
        <v>346.5</v>
      </c>
    </row>
    <row r="17" spans="2:7" x14ac:dyDescent="0.25">
      <c r="B17" s="45">
        <v>2012</v>
      </c>
      <c r="C17" s="45" t="s">
        <v>47</v>
      </c>
      <c r="D17" s="45" t="s">
        <v>74</v>
      </c>
      <c r="E17" s="45">
        <v>540</v>
      </c>
      <c r="F17" s="45">
        <v>15878.33</v>
      </c>
      <c r="G17" s="45">
        <v>5504</v>
      </c>
    </row>
    <row r="18" spans="2:7" x14ac:dyDescent="0.25">
      <c r="B18" s="45">
        <v>2012</v>
      </c>
      <c r="C18" s="45" t="s">
        <v>47</v>
      </c>
      <c r="D18" s="45" t="s">
        <v>75</v>
      </c>
      <c r="E18" s="45">
        <v>1953</v>
      </c>
      <c r="F18" s="45">
        <v>91986</v>
      </c>
      <c r="G18" s="45">
        <v>32044.5</v>
      </c>
    </row>
    <row r="19" spans="2:7" x14ac:dyDescent="0.25">
      <c r="B19" s="45">
        <v>2012</v>
      </c>
      <c r="C19" s="45" t="s">
        <v>47</v>
      </c>
      <c r="D19" s="45" t="s">
        <v>76</v>
      </c>
      <c r="E19" s="45">
        <v>82</v>
      </c>
      <c r="F19" s="45">
        <v>1687.61</v>
      </c>
      <c r="G19" s="45">
        <v>514.5</v>
      </c>
    </row>
    <row r="20" spans="2:7" x14ac:dyDescent="0.25">
      <c r="B20" s="45">
        <v>2012</v>
      </c>
      <c r="C20" s="45" t="s">
        <v>47</v>
      </c>
      <c r="D20" s="45" t="s">
        <v>77</v>
      </c>
      <c r="E20" s="45">
        <v>2371</v>
      </c>
      <c r="F20" s="45">
        <v>157874.04999999999</v>
      </c>
      <c r="G20" s="45">
        <v>53976</v>
      </c>
    </row>
    <row r="21" spans="2:7" x14ac:dyDescent="0.25">
      <c r="B21" s="45">
        <v>2012</v>
      </c>
      <c r="C21" s="45" t="s">
        <v>47</v>
      </c>
      <c r="D21" s="45" t="s">
        <v>78</v>
      </c>
      <c r="E21" s="45">
        <v>208</v>
      </c>
      <c r="F21" s="45">
        <v>13898.38</v>
      </c>
      <c r="G21" s="45">
        <v>4769.25</v>
      </c>
    </row>
    <row r="22" spans="2:7" x14ac:dyDescent="0.25">
      <c r="B22" s="45">
        <v>2012</v>
      </c>
      <c r="C22" s="45" t="s">
        <v>47</v>
      </c>
      <c r="D22" s="45" t="s">
        <v>79</v>
      </c>
      <c r="E22" s="45">
        <v>7102</v>
      </c>
      <c r="F22" s="45">
        <v>243831.5</v>
      </c>
      <c r="G22" s="45">
        <v>82408.25</v>
      </c>
    </row>
    <row r="23" spans="2:7" x14ac:dyDescent="0.25">
      <c r="B23" s="45">
        <v>2012</v>
      </c>
      <c r="C23" s="45" t="s">
        <v>47</v>
      </c>
      <c r="D23" s="45" t="s">
        <v>80</v>
      </c>
      <c r="E23" s="45">
        <v>19165</v>
      </c>
      <c r="F23" s="45">
        <v>820394.49</v>
      </c>
      <c r="G23" s="45">
        <v>282470.75</v>
      </c>
    </row>
    <row r="24" spans="2:7" x14ac:dyDescent="0.25">
      <c r="B24" s="45">
        <v>2012</v>
      </c>
      <c r="C24" s="45" t="s">
        <v>47</v>
      </c>
      <c r="D24" s="45" t="s">
        <v>81</v>
      </c>
      <c r="E24" s="45">
        <v>1606</v>
      </c>
      <c r="F24" s="45">
        <v>61574.43</v>
      </c>
      <c r="G24" s="45">
        <v>20558.5</v>
      </c>
    </row>
    <row r="25" spans="2:7" x14ac:dyDescent="0.25">
      <c r="B25" s="45">
        <v>2012</v>
      </c>
      <c r="C25" s="45" t="s">
        <v>47</v>
      </c>
      <c r="D25" s="45" t="s">
        <v>82</v>
      </c>
      <c r="E25" s="45">
        <v>12423</v>
      </c>
      <c r="F25" s="45">
        <v>730087.32</v>
      </c>
      <c r="G25" s="45">
        <v>255894</v>
      </c>
    </row>
    <row r="26" spans="2:7" x14ac:dyDescent="0.25">
      <c r="B26" s="45">
        <v>2012</v>
      </c>
      <c r="C26" s="45" t="s">
        <v>47</v>
      </c>
      <c r="D26" s="45" t="s">
        <v>83</v>
      </c>
      <c r="E26" s="45">
        <v>7519</v>
      </c>
      <c r="F26" s="45">
        <v>370191.59</v>
      </c>
      <c r="G26" s="45">
        <v>126522.5</v>
      </c>
    </row>
    <row r="27" spans="2:7" x14ac:dyDescent="0.25">
      <c r="B27" s="45">
        <v>2012</v>
      </c>
      <c r="C27" s="45" t="s">
        <v>47</v>
      </c>
      <c r="D27" s="45" t="s">
        <v>84</v>
      </c>
      <c r="E27" s="45">
        <v>2</v>
      </c>
      <c r="F27" s="45">
        <v>25.4</v>
      </c>
      <c r="G27" s="45">
        <v>7</v>
      </c>
    </row>
    <row r="28" spans="2:7" x14ac:dyDescent="0.25">
      <c r="B28" s="45">
        <v>2012</v>
      </c>
      <c r="C28" s="45" t="s">
        <v>47</v>
      </c>
      <c r="D28" s="45" t="s">
        <v>85</v>
      </c>
      <c r="E28" s="45">
        <v>221</v>
      </c>
      <c r="F28" s="45">
        <v>13313.49</v>
      </c>
      <c r="G28" s="45">
        <v>4518.25</v>
      </c>
    </row>
    <row r="29" spans="2:7" x14ac:dyDescent="0.25">
      <c r="B29" s="45">
        <v>2012</v>
      </c>
      <c r="C29" s="45" t="s">
        <v>47</v>
      </c>
      <c r="D29" s="45" t="s">
        <v>86</v>
      </c>
      <c r="E29" s="45">
        <v>7</v>
      </c>
      <c r="F29" s="45">
        <v>714.72</v>
      </c>
      <c r="G29" s="45">
        <v>261.5</v>
      </c>
    </row>
    <row r="30" spans="2:7" x14ac:dyDescent="0.25">
      <c r="B30" s="45">
        <v>2012</v>
      </c>
      <c r="C30" s="45" t="s">
        <v>47</v>
      </c>
      <c r="D30" s="45" t="s">
        <v>87</v>
      </c>
      <c r="E30" s="45">
        <v>4</v>
      </c>
      <c r="F30" s="45">
        <v>70.739999999999995</v>
      </c>
      <c r="G30" s="45">
        <v>26</v>
      </c>
    </row>
    <row r="31" spans="2:7" x14ac:dyDescent="0.25">
      <c r="B31" s="45">
        <v>2012</v>
      </c>
      <c r="C31" s="45" t="s">
        <v>48</v>
      </c>
      <c r="D31" s="45" t="s">
        <v>74</v>
      </c>
      <c r="E31" s="45">
        <v>46</v>
      </c>
      <c r="F31" s="45">
        <v>2243</v>
      </c>
      <c r="G31" s="45">
        <v>322.57142857142901</v>
      </c>
    </row>
    <row r="32" spans="2:7" x14ac:dyDescent="0.25">
      <c r="B32" s="45">
        <v>2012</v>
      </c>
      <c r="C32" s="45" t="s">
        <v>48</v>
      </c>
      <c r="D32" s="45" t="s">
        <v>75</v>
      </c>
      <c r="E32" s="45">
        <v>115</v>
      </c>
      <c r="F32" s="45">
        <v>6150.26</v>
      </c>
      <c r="G32" s="45">
        <v>857.42857142857201</v>
      </c>
    </row>
    <row r="33" spans="2:7" x14ac:dyDescent="0.25">
      <c r="B33" s="45">
        <v>2012</v>
      </c>
      <c r="C33" s="45" t="s">
        <v>48</v>
      </c>
      <c r="D33" s="45" t="s">
        <v>76</v>
      </c>
      <c r="E33" s="45">
        <v>34</v>
      </c>
      <c r="F33" s="45">
        <v>1354.29</v>
      </c>
      <c r="G33" s="45">
        <v>207.57142857142901</v>
      </c>
    </row>
    <row r="34" spans="2:7" x14ac:dyDescent="0.25">
      <c r="B34" s="45">
        <v>2012</v>
      </c>
      <c r="C34" s="45" t="s">
        <v>48</v>
      </c>
      <c r="D34" s="45" t="s">
        <v>77</v>
      </c>
      <c r="E34" s="45">
        <v>5</v>
      </c>
      <c r="F34" s="45">
        <v>284.23</v>
      </c>
      <c r="G34" s="45">
        <v>39.428571428571402</v>
      </c>
    </row>
    <row r="35" spans="2:7" x14ac:dyDescent="0.25">
      <c r="B35" s="45">
        <v>2012</v>
      </c>
      <c r="C35" s="45" t="s">
        <v>48</v>
      </c>
      <c r="D35" s="45" t="s">
        <v>78</v>
      </c>
      <c r="E35" s="45">
        <v>7</v>
      </c>
      <c r="F35" s="45">
        <v>725</v>
      </c>
      <c r="G35" s="45">
        <v>100.571428571429</v>
      </c>
    </row>
    <row r="36" spans="2:7" x14ac:dyDescent="0.25">
      <c r="B36" s="45">
        <v>2012</v>
      </c>
      <c r="C36" s="45" t="s">
        <v>48</v>
      </c>
      <c r="D36" s="45" t="s">
        <v>79</v>
      </c>
      <c r="E36" s="45">
        <v>97</v>
      </c>
      <c r="F36" s="45">
        <v>6880.37</v>
      </c>
      <c r="G36" s="45">
        <v>954.42857142857099</v>
      </c>
    </row>
    <row r="37" spans="2:7" x14ac:dyDescent="0.25">
      <c r="B37" s="45">
        <v>2012</v>
      </c>
      <c r="C37" s="45" t="s">
        <v>48</v>
      </c>
      <c r="D37" s="45" t="s">
        <v>80</v>
      </c>
      <c r="E37" s="45">
        <v>62</v>
      </c>
      <c r="F37" s="45">
        <v>4210.05</v>
      </c>
      <c r="G37" s="45">
        <v>591.42857142857099</v>
      </c>
    </row>
    <row r="38" spans="2:7" x14ac:dyDescent="0.25">
      <c r="B38" s="45">
        <v>2012</v>
      </c>
      <c r="C38" s="45" t="s">
        <v>48</v>
      </c>
      <c r="D38" s="45" t="s">
        <v>81</v>
      </c>
      <c r="E38" s="45">
        <v>43</v>
      </c>
      <c r="F38" s="45">
        <v>1600.41</v>
      </c>
      <c r="G38" s="45">
        <v>231.142857142857</v>
      </c>
    </row>
    <row r="39" spans="2:7" x14ac:dyDescent="0.25">
      <c r="B39" s="45">
        <v>2012</v>
      </c>
      <c r="C39" s="45" t="s">
        <v>48</v>
      </c>
      <c r="D39" s="45" t="s">
        <v>82</v>
      </c>
      <c r="E39" s="45">
        <v>79</v>
      </c>
      <c r="F39" s="45">
        <v>12226.12</v>
      </c>
      <c r="G39" s="45">
        <v>1710.8571428571399</v>
      </c>
    </row>
    <row r="40" spans="2:7" x14ac:dyDescent="0.25">
      <c r="B40" s="45">
        <v>2012</v>
      </c>
      <c r="C40" s="45" t="s">
        <v>48</v>
      </c>
      <c r="D40" s="45" t="s">
        <v>83</v>
      </c>
      <c r="E40" s="45">
        <v>343</v>
      </c>
      <c r="F40" s="45">
        <v>20198.439999999999</v>
      </c>
      <c r="G40" s="45">
        <v>2820.4285714285702</v>
      </c>
    </row>
    <row r="41" spans="2:7" x14ac:dyDescent="0.25">
      <c r="B41" s="45">
        <v>2012</v>
      </c>
      <c r="C41" s="45" t="s">
        <v>48</v>
      </c>
      <c r="D41" s="45" t="s">
        <v>86</v>
      </c>
      <c r="E41" s="45">
        <v>70</v>
      </c>
      <c r="F41" s="45">
        <v>852.78</v>
      </c>
      <c r="G41" s="45">
        <v>288.857142857143</v>
      </c>
    </row>
    <row r="42" spans="2:7" x14ac:dyDescent="0.25">
      <c r="B42" s="45">
        <v>2012</v>
      </c>
      <c r="C42" s="45" t="s">
        <v>48</v>
      </c>
      <c r="D42" s="45" t="s">
        <v>87</v>
      </c>
      <c r="E42" s="45">
        <v>18</v>
      </c>
      <c r="F42" s="45">
        <v>606.59</v>
      </c>
      <c r="G42" s="45">
        <v>84.142857142857196</v>
      </c>
    </row>
    <row r="43" spans="2:7" x14ac:dyDescent="0.25">
      <c r="B43" s="45">
        <v>2012</v>
      </c>
      <c r="C43" s="45" t="s">
        <v>49</v>
      </c>
      <c r="D43" s="45" t="s">
        <v>74</v>
      </c>
      <c r="E43" s="45">
        <v>57843</v>
      </c>
      <c r="F43" s="45">
        <v>543696.56000000006</v>
      </c>
      <c r="G43" s="45">
        <v>2313516.88</v>
      </c>
    </row>
    <row r="44" spans="2:7" x14ac:dyDescent="0.25">
      <c r="B44" s="45">
        <v>2012</v>
      </c>
      <c r="C44" s="45" t="s">
        <v>49</v>
      </c>
      <c r="D44" s="45" t="s">
        <v>75</v>
      </c>
      <c r="E44" s="45">
        <v>2953</v>
      </c>
      <c r="F44" s="45">
        <v>27405.96</v>
      </c>
      <c r="G44" s="45">
        <v>116653.4</v>
      </c>
    </row>
    <row r="45" spans="2:7" x14ac:dyDescent="0.25">
      <c r="B45" s="45">
        <v>2012</v>
      </c>
      <c r="C45" s="45" t="s">
        <v>49</v>
      </c>
      <c r="D45" s="45" t="s">
        <v>76</v>
      </c>
      <c r="E45" s="45">
        <v>14978</v>
      </c>
      <c r="F45" s="45">
        <v>107325.17</v>
      </c>
      <c r="G45" s="45">
        <v>456879.6</v>
      </c>
    </row>
    <row r="46" spans="2:7" x14ac:dyDescent="0.25">
      <c r="B46" s="45">
        <v>2012</v>
      </c>
      <c r="C46" s="45" t="s">
        <v>49</v>
      </c>
      <c r="D46" s="45" t="s">
        <v>77</v>
      </c>
      <c r="E46" s="45">
        <v>18492</v>
      </c>
      <c r="F46" s="45">
        <v>273018.33</v>
      </c>
      <c r="G46" s="45">
        <v>1159163.3400000001</v>
      </c>
    </row>
    <row r="47" spans="2:7" x14ac:dyDescent="0.25">
      <c r="B47" s="45">
        <v>2012</v>
      </c>
      <c r="C47" s="45" t="s">
        <v>49</v>
      </c>
      <c r="D47" s="45" t="s">
        <v>78</v>
      </c>
      <c r="E47" s="45">
        <v>14225</v>
      </c>
      <c r="F47" s="45">
        <v>193239.4</v>
      </c>
      <c r="G47" s="45">
        <v>822541.36</v>
      </c>
    </row>
    <row r="48" spans="2:7" x14ac:dyDescent="0.25">
      <c r="B48" s="45">
        <v>2012</v>
      </c>
      <c r="C48" s="45" t="s">
        <v>49</v>
      </c>
      <c r="D48" s="45" t="s">
        <v>79</v>
      </c>
      <c r="E48" s="45">
        <v>54968</v>
      </c>
      <c r="F48" s="45">
        <v>525034.54</v>
      </c>
      <c r="G48" s="45">
        <v>2234444.2400000002</v>
      </c>
    </row>
    <row r="49" spans="2:7" x14ac:dyDescent="0.25">
      <c r="B49" s="45">
        <v>2012</v>
      </c>
      <c r="C49" s="45" t="s">
        <v>49</v>
      </c>
      <c r="D49" s="45" t="s">
        <v>80</v>
      </c>
      <c r="E49" s="45">
        <v>182599</v>
      </c>
      <c r="F49" s="45">
        <v>1787837.27</v>
      </c>
      <c r="G49" s="45">
        <v>7614508.5924000004</v>
      </c>
    </row>
    <row r="50" spans="2:7" x14ac:dyDescent="0.25">
      <c r="B50" s="45">
        <v>2012</v>
      </c>
      <c r="C50" s="45" t="s">
        <v>49</v>
      </c>
      <c r="D50" s="45" t="s">
        <v>81</v>
      </c>
      <c r="E50" s="45">
        <v>14715</v>
      </c>
      <c r="F50" s="45">
        <v>121634.81</v>
      </c>
      <c r="G50" s="45">
        <v>517546.16</v>
      </c>
    </row>
    <row r="51" spans="2:7" x14ac:dyDescent="0.25">
      <c r="B51" s="45">
        <v>2012</v>
      </c>
      <c r="C51" s="45" t="s">
        <v>49</v>
      </c>
      <c r="D51" s="45" t="s">
        <v>82</v>
      </c>
      <c r="E51" s="45">
        <v>33036</v>
      </c>
      <c r="F51" s="45">
        <v>296609.74</v>
      </c>
      <c r="G51" s="45">
        <v>1257361.8799999999</v>
      </c>
    </row>
    <row r="52" spans="2:7" x14ac:dyDescent="0.25">
      <c r="B52" s="45">
        <v>2012</v>
      </c>
      <c r="C52" s="45" t="s">
        <v>49</v>
      </c>
      <c r="D52" s="45" t="s">
        <v>83</v>
      </c>
      <c r="E52" s="45">
        <v>62803</v>
      </c>
      <c r="F52" s="45">
        <v>1035784.15</v>
      </c>
      <c r="G52" s="45">
        <v>4408692.58</v>
      </c>
    </row>
    <row r="53" spans="2:7" x14ac:dyDescent="0.25">
      <c r="B53" s="45">
        <v>2012</v>
      </c>
      <c r="C53" s="45" t="s">
        <v>49</v>
      </c>
      <c r="D53" s="45" t="s">
        <v>84</v>
      </c>
      <c r="E53" s="45">
        <v>93</v>
      </c>
      <c r="F53" s="45">
        <v>876.17</v>
      </c>
      <c r="G53" s="45">
        <v>3728.48</v>
      </c>
    </row>
    <row r="54" spans="2:7" x14ac:dyDescent="0.25">
      <c r="B54" s="45">
        <v>2012</v>
      </c>
      <c r="C54" s="45" t="s">
        <v>49</v>
      </c>
      <c r="D54" s="45" t="s">
        <v>85</v>
      </c>
      <c r="E54" s="45">
        <v>1197</v>
      </c>
      <c r="F54" s="45">
        <v>12526.09</v>
      </c>
      <c r="G54" s="45">
        <v>53301.24</v>
      </c>
    </row>
    <row r="55" spans="2:7" x14ac:dyDescent="0.25">
      <c r="B55" s="45">
        <v>2012</v>
      </c>
      <c r="C55" s="45" t="s">
        <v>49</v>
      </c>
      <c r="D55" s="45" t="s">
        <v>86</v>
      </c>
      <c r="E55" s="45">
        <v>29752</v>
      </c>
      <c r="F55" s="45">
        <v>413461.29</v>
      </c>
      <c r="G55" s="45">
        <v>1759395.88</v>
      </c>
    </row>
    <row r="56" spans="2:7" x14ac:dyDescent="0.25">
      <c r="B56" s="45">
        <v>2012</v>
      </c>
      <c r="C56" s="45" t="s">
        <v>49</v>
      </c>
      <c r="D56" s="45" t="s">
        <v>87</v>
      </c>
      <c r="E56" s="45">
        <v>32</v>
      </c>
      <c r="F56" s="45">
        <v>97.03</v>
      </c>
      <c r="G56" s="45">
        <v>412.84</v>
      </c>
    </row>
    <row r="57" spans="2:7" x14ac:dyDescent="0.25">
      <c r="B57" s="45">
        <v>2012</v>
      </c>
      <c r="C57" s="45" t="s">
        <v>50</v>
      </c>
      <c r="D57" s="45" t="s">
        <v>74</v>
      </c>
      <c r="E57" s="45">
        <v>110</v>
      </c>
      <c r="F57" s="45">
        <v>2824.4</v>
      </c>
      <c r="G57" s="45">
        <v>3562</v>
      </c>
    </row>
    <row r="58" spans="2:7" x14ac:dyDescent="0.25">
      <c r="B58" s="45">
        <v>2012</v>
      </c>
      <c r="C58" s="45" t="s">
        <v>50</v>
      </c>
      <c r="D58" s="45" t="s">
        <v>75</v>
      </c>
      <c r="E58" s="45">
        <v>127</v>
      </c>
      <c r="F58" s="45">
        <v>2580.6799999999998</v>
      </c>
      <c r="G58" s="45">
        <v>3223</v>
      </c>
    </row>
    <row r="59" spans="2:7" x14ac:dyDescent="0.25">
      <c r="B59" s="45">
        <v>2012</v>
      </c>
      <c r="C59" s="45" t="s">
        <v>50</v>
      </c>
      <c r="D59" s="45" t="s">
        <v>76</v>
      </c>
      <c r="E59" s="45">
        <v>78</v>
      </c>
      <c r="F59" s="45">
        <v>925.82</v>
      </c>
      <c r="G59" s="45">
        <v>1188</v>
      </c>
    </row>
    <row r="60" spans="2:7" x14ac:dyDescent="0.25">
      <c r="B60" s="45">
        <v>2012</v>
      </c>
      <c r="C60" s="45" t="s">
        <v>50</v>
      </c>
      <c r="D60" s="45" t="s">
        <v>77</v>
      </c>
      <c r="E60" s="45">
        <v>60</v>
      </c>
      <c r="F60" s="45">
        <v>1451.64</v>
      </c>
      <c r="G60" s="45">
        <v>1732</v>
      </c>
    </row>
    <row r="61" spans="2:7" x14ac:dyDescent="0.25">
      <c r="B61" s="45">
        <v>2012</v>
      </c>
      <c r="C61" s="45" t="s">
        <v>50</v>
      </c>
      <c r="D61" s="45" t="s">
        <v>78</v>
      </c>
      <c r="E61" s="45">
        <v>63</v>
      </c>
      <c r="F61" s="45">
        <v>1260.5</v>
      </c>
      <c r="G61" s="45">
        <v>1579</v>
      </c>
    </row>
    <row r="62" spans="2:7" x14ac:dyDescent="0.25">
      <c r="B62" s="45">
        <v>2012</v>
      </c>
      <c r="C62" s="45" t="s">
        <v>50</v>
      </c>
      <c r="D62" s="45" t="s">
        <v>79</v>
      </c>
      <c r="E62" s="45">
        <v>359</v>
      </c>
      <c r="F62" s="45">
        <v>7459.41</v>
      </c>
      <c r="G62" s="45">
        <v>9377</v>
      </c>
    </row>
    <row r="63" spans="2:7" x14ac:dyDescent="0.25">
      <c r="B63" s="45">
        <v>2012</v>
      </c>
      <c r="C63" s="45" t="s">
        <v>50</v>
      </c>
      <c r="D63" s="45" t="s">
        <v>80</v>
      </c>
      <c r="E63" s="45">
        <v>391</v>
      </c>
      <c r="F63" s="45">
        <v>13098.44</v>
      </c>
      <c r="G63" s="45">
        <v>6012</v>
      </c>
    </row>
    <row r="64" spans="2:7" x14ac:dyDescent="0.25">
      <c r="B64" s="45">
        <v>2012</v>
      </c>
      <c r="C64" s="45" t="s">
        <v>50</v>
      </c>
      <c r="D64" s="45" t="s">
        <v>81</v>
      </c>
      <c r="E64" s="45">
        <v>110</v>
      </c>
      <c r="F64" s="45">
        <v>1743.86</v>
      </c>
      <c r="G64" s="45">
        <v>2098</v>
      </c>
    </row>
    <row r="65" spans="2:7" x14ac:dyDescent="0.25">
      <c r="B65" s="45">
        <v>2012</v>
      </c>
      <c r="C65" s="45" t="s">
        <v>50</v>
      </c>
      <c r="D65" s="45" t="s">
        <v>82</v>
      </c>
      <c r="E65" s="45">
        <v>112</v>
      </c>
      <c r="F65" s="45">
        <v>3823.16</v>
      </c>
      <c r="G65" s="45">
        <v>4618</v>
      </c>
    </row>
    <row r="66" spans="2:7" x14ac:dyDescent="0.25">
      <c r="B66" s="45">
        <v>2012</v>
      </c>
      <c r="C66" s="45" t="s">
        <v>50</v>
      </c>
      <c r="D66" s="45" t="s">
        <v>83</v>
      </c>
      <c r="E66" s="45">
        <v>315</v>
      </c>
      <c r="F66" s="45">
        <v>7390.4</v>
      </c>
      <c r="G66" s="45">
        <v>9327</v>
      </c>
    </row>
    <row r="67" spans="2:7" x14ac:dyDescent="0.25">
      <c r="B67" s="45">
        <v>2012</v>
      </c>
      <c r="C67" s="45" t="s">
        <v>50</v>
      </c>
      <c r="D67" s="45" t="s">
        <v>84</v>
      </c>
      <c r="E67" s="45">
        <v>2</v>
      </c>
      <c r="F67" s="45">
        <v>73.62</v>
      </c>
      <c r="G67" s="45">
        <v>6</v>
      </c>
    </row>
    <row r="68" spans="2:7" x14ac:dyDescent="0.25">
      <c r="B68" s="45">
        <v>2012</v>
      </c>
      <c r="C68" s="45" t="s">
        <v>50</v>
      </c>
      <c r="D68" s="45" t="s">
        <v>85</v>
      </c>
      <c r="E68" s="45">
        <v>29</v>
      </c>
      <c r="F68" s="45">
        <v>873.52</v>
      </c>
      <c r="G68" s="45">
        <v>1094</v>
      </c>
    </row>
    <row r="69" spans="2:7" x14ac:dyDescent="0.25">
      <c r="B69" s="45">
        <v>2012</v>
      </c>
      <c r="C69" s="45" t="s">
        <v>50</v>
      </c>
      <c r="D69" s="45" t="s">
        <v>86</v>
      </c>
      <c r="E69" s="45">
        <v>69</v>
      </c>
      <c r="F69" s="45">
        <v>1649.83</v>
      </c>
      <c r="G69" s="45">
        <v>2048</v>
      </c>
    </row>
    <row r="70" spans="2:7" x14ac:dyDescent="0.25">
      <c r="B70" s="45">
        <v>2013</v>
      </c>
      <c r="C70" s="45" t="s">
        <v>46</v>
      </c>
      <c r="D70" s="45" t="s">
        <v>74</v>
      </c>
      <c r="E70" s="45">
        <v>104</v>
      </c>
      <c r="F70" s="45">
        <v>4804.6400000000003</v>
      </c>
      <c r="G70" s="45">
        <v>1896.75</v>
      </c>
    </row>
    <row r="71" spans="2:7" x14ac:dyDescent="0.25">
      <c r="B71" s="45">
        <v>2013</v>
      </c>
      <c r="C71" s="45" t="s">
        <v>46</v>
      </c>
      <c r="D71" s="45" t="s">
        <v>75</v>
      </c>
      <c r="E71" s="45">
        <v>136</v>
      </c>
      <c r="F71" s="45">
        <v>2411.9899999999998</v>
      </c>
      <c r="G71" s="45">
        <v>1920.8</v>
      </c>
    </row>
    <row r="72" spans="2:7" x14ac:dyDescent="0.25">
      <c r="B72" s="45">
        <v>2013</v>
      </c>
      <c r="C72" s="45" t="s">
        <v>46</v>
      </c>
      <c r="D72" s="45" t="s">
        <v>76</v>
      </c>
      <c r="E72" s="45">
        <v>343</v>
      </c>
      <c r="F72" s="45">
        <v>4383.96</v>
      </c>
      <c r="G72" s="45">
        <v>2665.55</v>
      </c>
    </row>
    <row r="73" spans="2:7" x14ac:dyDescent="0.25">
      <c r="B73" s="45">
        <v>2013</v>
      </c>
      <c r="C73" s="45" t="s">
        <v>46</v>
      </c>
      <c r="D73" s="45" t="s">
        <v>77</v>
      </c>
      <c r="E73" s="45">
        <v>496</v>
      </c>
      <c r="F73" s="45">
        <v>23524.55</v>
      </c>
      <c r="G73" s="45">
        <v>11339.2</v>
      </c>
    </row>
    <row r="74" spans="2:7" x14ac:dyDescent="0.25">
      <c r="B74" s="45">
        <v>2013</v>
      </c>
      <c r="C74" s="45" t="s">
        <v>46</v>
      </c>
      <c r="D74" s="45" t="s">
        <v>78</v>
      </c>
      <c r="E74" s="45">
        <v>1204</v>
      </c>
      <c r="F74" s="45">
        <v>34287.85</v>
      </c>
      <c r="G74" s="45">
        <v>31235.1</v>
      </c>
    </row>
    <row r="75" spans="2:7" x14ac:dyDescent="0.25">
      <c r="B75" s="45">
        <v>2013</v>
      </c>
      <c r="C75" s="45" t="s">
        <v>46</v>
      </c>
      <c r="D75" s="45" t="s">
        <v>79</v>
      </c>
      <c r="E75" s="45">
        <v>1015</v>
      </c>
      <c r="F75" s="45">
        <v>23886.41</v>
      </c>
      <c r="G75" s="45">
        <v>9105.4</v>
      </c>
    </row>
    <row r="76" spans="2:7" x14ac:dyDescent="0.25">
      <c r="B76" s="45">
        <v>2013</v>
      </c>
      <c r="C76" s="45" t="s">
        <v>46</v>
      </c>
      <c r="D76" s="45" t="s">
        <v>80</v>
      </c>
      <c r="E76" s="45">
        <v>1176</v>
      </c>
      <c r="F76" s="45">
        <v>41408.58</v>
      </c>
      <c r="G76" s="45">
        <v>24598.95</v>
      </c>
    </row>
    <row r="77" spans="2:7" x14ac:dyDescent="0.25">
      <c r="B77" s="45">
        <v>2013</v>
      </c>
      <c r="C77" s="45" t="s">
        <v>46</v>
      </c>
      <c r="D77" s="45" t="s">
        <v>81</v>
      </c>
      <c r="E77" s="45">
        <v>239</v>
      </c>
      <c r="F77" s="45">
        <v>4071.32</v>
      </c>
      <c r="G77" s="45">
        <v>2207.6</v>
      </c>
    </row>
    <row r="78" spans="2:7" x14ac:dyDescent="0.25">
      <c r="B78" s="45">
        <v>2013</v>
      </c>
      <c r="C78" s="45" t="s">
        <v>46</v>
      </c>
      <c r="D78" s="45" t="s">
        <v>82</v>
      </c>
      <c r="E78" s="45">
        <v>1477</v>
      </c>
      <c r="F78" s="45">
        <v>52969.9</v>
      </c>
      <c r="G78" s="45">
        <v>20040.3</v>
      </c>
    </row>
    <row r="79" spans="2:7" x14ac:dyDescent="0.25">
      <c r="B79" s="45">
        <v>2013</v>
      </c>
      <c r="C79" s="45" t="s">
        <v>46</v>
      </c>
      <c r="D79" s="45" t="s">
        <v>83</v>
      </c>
      <c r="E79" s="45">
        <v>2713</v>
      </c>
      <c r="F79" s="45">
        <v>92992.97</v>
      </c>
      <c r="G79" s="45">
        <v>41709.449999999997</v>
      </c>
    </row>
    <row r="80" spans="2:7" x14ac:dyDescent="0.25">
      <c r="B80" s="45">
        <v>2013</v>
      </c>
      <c r="C80" s="45" t="s">
        <v>46</v>
      </c>
      <c r="D80" s="45" t="s">
        <v>84</v>
      </c>
      <c r="E80" s="45">
        <v>1</v>
      </c>
      <c r="F80" s="45">
        <v>6.8</v>
      </c>
      <c r="G80" s="45">
        <v>3.5</v>
      </c>
    </row>
    <row r="81" spans="2:7" x14ac:dyDescent="0.25">
      <c r="B81" s="45">
        <v>2013</v>
      </c>
      <c r="C81" s="45" t="s">
        <v>46</v>
      </c>
      <c r="D81" s="45" t="s">
        <v>85</v>
      </c>
      <c r="E81" s="45">
        <v>73</v>
      </c>
      <c r="F81" s="45">
        <v>2175.79</v>
      </c>
      <c r="G81" s="45">
        <v>1054.05</v>
      </c>
    </row>
    <row r="82" spans="2:7" x14ac:dyDescent="0.25">
      <c r="B82" s="45">
        <v>2013</v>
      </c>
      <c r="C82" s="45" t="s">
        <v>46</v>
      </c>
      <c r="D82" s="45" t="s">
        <v>86</v>
      </c>
      <c r="E82" s="45">
        <v>318</v>
      </c>
      <c r="F82" s="45">
        <v>4528.8100000000004</v>
      </c>
      <c r="G82" s="45">
        <v>2893.25</v>
      </c>
    </row>
    <row r="83" spans="2:7" x14ac:dyDescent="0.25">
      <c r="B83" s="45">
        <v>2013</v>
      </c>
      <c r="C83" s="45" t="s">
        <v>46</v>
      </c>
      <c r="D83" s="45" t="s">
        <v>87</v>
      </c>
      <c r="E83" s="45">
        <v>66</v>
      </c>
      <c r="F83" s="45">
        <v>422.9</v>
      </c>
      <c r="G83" s="45">
        <v>419.75</v>
      </c>
    </row>
    <row r="84" spans="2:7" x14ac:dyDescent="0.25">
      <c r="B84" s="45">
        <v>2013</v>
      </c>
      <c r="C84" s="45" t="s">
        <v>47</v>
      </c>
      <c r="D84" s="45" t="s">
        <v>74</v>
      </c>
      <c r="E84" s="45">
        <v>1032</v>
      </c>
      <c r="F84" s="45">
        <v>31110.75</v>
      </c>
      <c r="G84" s="45">
        <v>10473.75</v>
      </c>
    </row>
    <row r="85" spans="2:7" x14ac:dyDescent="0.25">
      <c r="B85" s="45">
        <v>2013</v>
      </c>
      <c r="C85" s="45" t="s">
        <v>47</v>
      </c>
      <c r="D85" s="45" t="s">
        <v>75</v>
      </c>
      <c r="E85" s="45">
        <v>2516</v>
      </c>
      <c r="F85" s="45">
        <v>107652.4</v>
      </c>
      <c r="G85" s="45">
        <v>36829.5</v>
      </c>
    </row>
    <row r="86" spans="2:7" x14ac:dyDescent="0.25">
      <c r="B86" s="45">
        <v>2013</v>
      </c>
      <c r="C86" s="45" t="s">
        <v>47</v>
      </c>
      <c r="D86" s="45" t="s">
        <v>76</v>
      </c>
      <c r="E86" s="45">
        <v>122</v>
      </c>
      <c r="F86" s="45">
        <v>4354.88</v>
      </c>
      <c r="G86" s="45">
        <v>1494.75</v>
      </c>
    </row>
    <row r="87" spans="2:7" x14ac:dyDescent="0.25">
      <c r="B87" s="45">
        <v>2013</v>
      </c>
      <c r="C87" s="45" t="s">
        <v>47</v>
      </c>
      <c r="D87" s="45" t="s">
        <v>77</v>
      </c>
      <c r="E87" s="45">
        <v>3139</v>
      </c>
      <c r="F87" s="45">
        <v>208431.8</v>
      </c>
      <c r="G87" s="45">
        <v>70878.5</v>
      </c>
    </row>
    <row r="88" spans="2:7" x14ac:dyDescent="0.25">
      <c r="B88" s="45">
        <v>2013</v>
      </c>
      <c r="C88" s="45" t="s">
        <v>47</v>
      </c>
      <c r="D88" s="45" t="s">
        <v>78</v>
      </c>
      <c r="E88" s="45">
        <v>561</v>
      </c>
      <c r="F88" s="45">
        <v>37475.839999999997</v>
      </c>
      <c r="G88" s="45">
        <v>13048.25</v>
      </c>
    </row>
    <row r="89" spans="2:7" x14ac:dyDescent="0.25">
      <c r="B89" s="45">
        <v>2013</v>
      </c>
      <c r="C89" s="45" t="s">
        <v>47</v>
      </c>
      <c r="D89" s="45" t="s">
        <v>79</v>
      </c>
      <c r="E89" s="45">
        <v>9396</v>
      </c>
      <c r="F89" s="45">
        <v>339659.29</v>
      </c>
      <c r="G89" s="45">
        <v>114580</v>
      </c>
    </row>
    <row r="90" spans="2:7" x14ac:dyDescent="0.25">
      <c r="B90" s="45">
        <v>2013</v>
      </c>
      <c r="C90" s="45" t="s">
        <v>47</v>
      </c>
      <c r="D90" s="45" t="s">
        <v>80</v>
      </c>
      <c r="E90" s="45">
        <v>24703</v>
      </c>
      <c r="F90" s="45">
        <v>1117900.32</v>
      </c>
      <c r="G90" s="45">
        <v>386907.375</v>
      </c>
    </row>
    <row r="91" spans="2:7" x14ac:dyDescent="0.25">
      <c r="B91" s="45">
        <v>2013</v>
      </c>
      <c r="C91" s="45" t="s">
        <v>47</v>
      </c>
      <c r="D91" s="45" t="s">
        <v>81</v>
      </c>
      <c r="E91" s="45">
        <v>2517</v>
      </c>
      <c r="F91" s="45">
        <v>104136.34</v>
      </c>
      <c r="G91" s="45">
        <v>35158.25</v>
      </c>
    </row>
    <row r="92" spans="2:7" x14ac:dyDescent="0.25">
      <c r="B92" s="45">
        <v>2013</v>
      </c>
      <c r="C92" s="45" t="s">
        <v>47</v>
      </c>
      <c r="D92" s="45" t="s">
        <v>82</v>
      </c>
      <c r="E92" s="45">
        <v>13430</v>
      </c>
      <c r="F92" s="45">
        <v>795284.09</v>
      </c>
      <c r="G92" s="45">
        <v>278089.25</v>
      </c>
    </row>
    <row r="93" spans="2:7" x14ac:dyDescent="0.25">
      <c r="B93" s="45">
        <v>2013</v>
      </c>
      <c r="C93" s="45" t="s">
        <v>47</v>
      </c>
      <c r="D93" s="45" t="s">
        <v>83</v>
      </c>
      <c r="E93" s="45">
        <v>10742</v>
      </c>
      <c r="F93" s="45">
        <v>534642.24</v>
      </c>
      <c r="G93" s="45">
        <v>181674.75</v>
      </c>
    </row>
    <row r="94" spans="2:7" x14ac:dyDescent="0.25">
      <c r="B94" s="45">
        <v>2013</v>
      </c>
      <c r="C94" s="45" t="s">
        <v>47</v>
      </c>
      <c r="D94" s="45" t="s">
        <v>85</v>
      </c>
      <c r="E94" s="45">
        <v>234</v>
      </c>
      <c r="F94" s="45">
        <v>15080.92</v>
      </c>
      <c r="G94" s="45">
        <v>5077.5</v>
      </c>
    </row>
    <row r="95" spans="2:7" x14ac:dyDescent="0.25">
      <c r="B95" s="45">
        <v>2013</v>
      </c>
      <c r="C95" s="45" t="s">
        <v>47</v>
      </c>
      <c r="D95" s="45" t="s">
        <v>86</v>
      </c>
      <c r="E95" s="45">
        <v>29</v>
      </c>
      <c r="F95" s="45">
        <v>2775.5</v>
      </c>
      <c r="G95" s="45">
        <v>1037.25</v>
      </c>
    </row>
    <row r="96" spans="2:7" x14ac:dyDescent="0.25">
      <c r="B96" s="45">
        <v>2013</v>
      </c>
      <c r="C96" s="45" t="s">
        <v>47</v>
      </c>
      <c r="D96" s="45" t="s">
        <v>87</v>
      </c>
      <c r="E96" s="45">
        <v>24</v>
      </c>
      <c r="F96" s="45">
        <v>1381.39</v>
      </c>
      <c r="G96" s="45">
        <v>502.5</v>
      </c>
    </row>
    <row r="97" spans="2:7" x14ac:dyDescent="0.25">
      <c r="B97" s="45">
        <v>2013</v>
      </c>
      <c r="C97" s="45" t="s">
        <v>48</v>
      </c>
      <c r="D97" s="45" t="s">
        <v>74</v>
      </c>
      <c r="E97" s="45">
        <v>41</v>
      </c>
      <c r="F97" s="45">
        <v>2077.19</v>
      </c>
      <c r="G97" s="45">
        <v>293.142857142857</v>
      </c>
    </row>
    <row r="98" spans="2:7" x14ac:dyDescent="0.25">
      <c r="B98" s="45">
        <v>2013</v>
      </c>
      <c r="C98" s="45" t="s">
        <v>48</v>
      </c>
      <c r="D98" s="45" t="s">
        <v>75</v>
      </c>
      <c r="E98" s="45">
        <v>97</v>
      </c>
      <c r="F98" s="45">
        <v>5331.48</v>
      </c>
      <c r="G98" s="45">
        <v>740.142857142857</v>
      </c>
    </row>
    <row r="99" spans="2:7" x14ac:dyDescent="0.25">
      <c r="B99" s="45">
        <v>2013</v>
      </c>
      <c r="C99" s="45" t="s">
        <v>48</v>
      </c>
      <c r="D99" s="45" t="s">
        <v>76</v>
      </c>
      <c r="E99" s="45">
        <v>28</v>
      </c>
      <c r="F99" s="45">
        <v>1964.92</v>
      </c>
      <c r="G99" s="45">
        <v>277.71428571428601</v>
      </c>
    </row>
    <row r="100" spans="2:7" x14ac:dyDescent="0.25">
      <c r="B100" s="45">
        <v>2013</v>
      </c>
      <c r="C100" s="45" t="s">
        <v>48</v>
      </c>
      <c r="D100" s="45" t="s">
        <v>77</v>
      </c>
      <c r="E100" s="45">
        <v>2</v>
      </c>
      <c r="F100" s="45">
        <v>83.42</v>
      </c>
      <c r="G100" s="45">
        <v>11.5714285714286</v>
      </c>
    </row>
    <row r="101" spans="2:7" x14ac:dyDescent="0.25">
      <c r="B101" s="45">
        <v>2013</v>
      </c>
      <c r="C101" s="45" t="s">
        <v>48</v>
      </c>
      <c r="D101" s="45" t="s">
        <v>78</v>
      </c>
      <c r="E101" s="45">
        <v>5</v>
      </c>
      <c r="F101" s="45">
        <v>267.77</v>
      </c>
      <c r="G101" s="45">
        <v>37.142857142857103</v>
      </c>
    </row>
    <row r="102" spans="2:7" x14ac:dyDescent="0.25">
      <c r="B102" s="45">
        <v>2013</v>
      </c>
      <c r="C102" s="45" t="s">
        <v>48</v>
      </c>
      <c r="D102" s="45" t="s">
        <v>79</v>
      </c>
      <c r="E102" s="45">
        <v>43</v>
      </c>
      <c r="F102" s="45">
        <v>3994.74</v>
      </c>
      <c r="G102" s="45">
        <v>554.142857142857</v>
      </c>
    </row>
    <row r="103" spans="2:7" x14ac:dyDescent="0.25">
      <c r="B103" s="45">
        <v>2013</v>
      </c>
      <c r="C103" s="45" t="s">
        <v>48</v>
      </c>
      <c r="D103" s="45" t="s">
        <v>80</v>
      </c>
      <c r="E103" s="45">
        <v>43</v>
      </c>
      <c r="F103" s="45">
        <v>3308.89</v>
      </c>
      <c r="G103" s="45">
        <v>467</v>
      </c>
    </row>
    <row r="104" spans="2:7" x14ac:dyDescent="0.25">
      <c r="B104" s="45">
        <v>2013</v>
      </c>
      <c r="C104" s="45" t="s">
        <v>48</v>
      </c>
      <c r="D104" s="45" t="s">
        <v>81</v>
      </c>
      <c r="E104" s="45">
        <v>22</v>
      </c>
      <c r="F104" s="45">
        <v>697.22</v>
      </c>
      <c r="G104" s="45">
        <v>96.714285714285694</v>
      </c>
    </row>
    <row r="105" spans="2:7" x14ac:dyDescent="0.25">
      <c r="B105" s="45">
        <v>2013</v>
      </c>
      <c r="C105" s="45" t="s">
        <v>48</v>
      </c>
      <c r="D105" s="45" t="s">
        <v>82</v>
      </c>
      <c r="E105" s="45">
        <v>59</v>
      </c>
      <c r="F105" s="45">
        <v>8676.2900000000009</v>
      </c>
      <c r="G105" s="45">
        <v>1203.57142857143</v>
      </c>
    </row>
    <row r="106" spans="2:7" x14ac:dyDescent="0.25">
      <c r="B106" s="45">
        <v>2013</v>
      </c>
      <c r="C106" s="45" t="s">
        <v>48</v>
      </c>
      <c r="D106" s="45" t="s">
        <v>83</v>
      </c>
      <c r="E106" s="45">
        <v>390</v>
      </c>
      <c r="F106" s="45">
        <v>23974.87</v>
      </c>
      <c r="G106" s="45">
        <v>3344.8571428571399</v>
      </c>
    </row>
    <row r="107" spans="2:7" x14ac:dyDescent="0.25">
      <c r="B107" s="45">
        <v>2013</v>
      </c>
      <c r="C107" s="45" t="s">
        <v>48</v>
      </c>
      <c r="D107" s="45" t="s">
        <v>85</v>
      </c>
      <c r="E107" s="45">
        <v>1</v>
      </c>
      <c r="F107" s="45">
        <v>28.84</v>
      </c>
      <c r="G107" s="45">
        <v>4</v>
      </c>
    </row>
    <row r="108" spans="2:7" x14ac:dyDescent="0.25">
      <c r="B108" s="45">
        <v>2013</v>
      </c>
      <c r="C108" s="45" t="s">
        <v>48</v>
      </c>
      <c r="D108" s="45" t="s">
        <v>86</v>
      </c>
      <c r="E108" s="45">
        <v>75</v>
      </c>
      <c r="F108" s="45">
        <v>1153.52</v>
      </c>
      <c r="G108" s="45">
        <v>230.57142857142901</v>
      </c>
    </row>
    <row r="109" spans="2:7" x14ac:dyDescent="0.25">
      <c r="B109" s="45">
        <v>2013</v>
      </c>
      <c r="C109" s="45" t="s">
        <v>48</v>
      </c>
      <c r="D109" s="45" t="s">
        <v>87</v>
      </c>
      <c r="E109" s="45">
        <v>20</v>
      </c>
      <c r="F109" s="45">
        <v>457.29</v>
      </c>
      <c r="G109" s="45">
        <v>63.428571428571402</v>
      </c>
    </row>
    <row r="110" spans="2:7" x14ac:dyDescent="0.25">
      <c r="B110" s="45">
        <v>2013</v>
      </c>
      <c r="C110" s="45" t="s">
        <v>49</v>
      </c>
      <c r="D110" s="45" t="s">
        <v>74</v>
      </c>
      <c r="E110" s="45">
        <v>55553</v>
      </c>
      <c r="F110" s="45">
        <v>506247.13</v>
      </c>
      <c r="G110" s="45">
        <v>2210619.7599999998</v>
      </c>
    </row>
    <row r="111" spans="2:7" x14ac:dyDescent="0.25">
      <c r="B111" s="45">
        <v>2013</v>
      </c>
      <c r="C111" s="45" t="s">
        <v>49</v>
      </c>
      <c r="D111" s="45" t="s">
        <v>75</v>
      </c>
      <c r="E111" s="45">
        <v>2635</v>
      </c>
      <c r="F111" s="45">
        <v>22778.240000000002</v>
      </c>
      <c r="G111" s="45">
        <v>99448.48</v>
      </c>
    </row>
    <row r="112" spans="2:7" x14ac:dyDescent="0.25">
      <c r="B112" s="45">
        <v>2013</v>
      </c>
      <c r="C112" s="45" t="s">
        <v>49</v>
      </c>
      <c r="D112" s="45" t="s">
        <v>76</v>
      </c>
      <c r="E112" s="45">
        <v>14866</v>
      </c>
      <c r="F112" s="45">
        <v>103607.98</v>
      </c>
      <c r="G112" s="45">
        <v>452556.36</v>
      </c>
    </row>
    <row r="113" spans="2:7" x14ac:dyDescent="0.25">
      <c r="B113" s="45">
        <v>2013</v>
      </c>
      <c r="C113" s="45" t="s">
        <v>49</v>
      </c>
      <c r="D113" s="45" t="s">
        <v>77</v>
      </c>
      <c r="E113" s="45">
        <v>16859</v>
      </c>
      <c r="F113" s="45">
        <v>234253.19</v>
      </c>
      <c r="G113" s="45">
        <v>1020576.48</v>
      </c>
    </row>
    <row r="114" spans="2:7" x14ac:dyDescent="0.25">
      <c r="B114" s="45">
        <v>2013</v>
      </c>
      <c r="C114" s="45" t="s">
        <v>49</v>
      </c>
      <c r="D114" s="45" t="s">
        <v>78</v>
      </c>
      <c r="E114" s="45">
        <v>14095</v>
      </c>
      <c r="F114" s="45">
        <v>174973.19</v>
      </c>
      <c r="G114" s="45">
        <v>764232.88</v>
      </c>
    </row>
    <row r="115" spans="2:7" x14ac:dyDescent="0.25">
      <c r="B115" s="45">
        <v>2013</v>
      </c>
      <c r="C115" s="45" t="s">
        <v>49</v>
      </c>
      <c r="D115" s="45" t="s">
        <v>79</v>
      </c>
      <c r="E115" s="45">
        <v>53900</v>
      </c>
      <c r="F115" s="45">
        <v>483784.32</v>
      </c>
      <c r="G115" s="45">
        <v>2111007.08</v>
      </c>
    </row>
    <row r="116" spans="2:7" x14ac:dyDescent="0.25">
      <c r="B116" s="45">
        <v>2013</v>
      </c>
      <c r="C116" s="45" t="s">
        <v>49</v>
      </c>
      <c r="D116" s="45" t="s">
        <v>80</v>
      </c>
      <c r="E116" s="45">
        <v>170050</v>
      </c>
      <c r="F116" s="45">
        <v>1607413.43</v>
      </c>
      <c r="G116" s="45">
        <v>7022667.9400000004</v>
      </c>
    </row>
    <row r="117" spans="2:7" x14ac:dyDescent="0.25">
      <c r="B117" s="45">
        <v>2013</v>
      </c>
      <c r="C117" s="45" t="s">
        <v>49</v>
      </c>
      <c r="D117" s="45" t="s">
        <v>81</v>
      </c>
      <c r="E117" s="45">
        <v>13717</v>
      </c>
      <c r="F117" s="45">
        <v>115823.67999999999</v>
      </c>
      <c r="G117" s="45">
        <v>505910.56</v>
      </c>
    </row>
    <row r="118" spans="2:7" x14ac:dyDescent="0.25">
      <c r="B118" s="45">
        <v>2013</v>
      </c>
      <c r="C118" s="45" t="s">
        <v>49</v>
      </c>
      <c r="D118" s="45" t="s">
        <v>82</v>
      </c>
      <c r="E118" s="45">
        <v>31033</v>
      </c>
      <c r="F118" s="45">
        <v>274173.76</v>
      </c>
      <c r="G118" s="45">
        <v>1192293.58</v>
      </c>
    </row>
    <row r="119" spans="2:7" x14ac:dyDescent="0.25">
      <c r="B119" s="45">
        <v>2013</v>
      </c>
      <c r="C119" s="45" t="s">
        <v>49</v>
      </c>
      <c r="D119" s="45" t="s">
        <v>83</v>
      </c>
      <c r="E119" s="45">
        <v>59911</v>
      </c>
      <c r="F119" s="45">
        <v>942132.04</v>
      </c>
      <c r="G119" s="45">
        <v>4115952.18</v>
      </c>
    </row>
    <row r="120" spans="2:7" x14ac:dyDescent="0.25">
      <c r="B120" s="45">
        <v>2013</v>
      </c>
      <c r="C120" s="45" t="s">
        <v>49</v>
      </c>
      <c r="D120" s="45" t="s">
        <v>84</v>
      </c>
      <c r="E120" s="45">
        <v>90</v>
      </c>
      <c r="F120" s="45">
        <v>943.06</v>
      </c>
      <c r="G120" s="45">
        <v>4117.88</v>
      </c>
    </row>
    <row r="121" spans="2:7" x14ac:dyDescent="0.25">
      <c r="B121" s="45">
        <v>2013</v>
      </c>
      <c r="C121" s="45" t="s">
        <v>49</v>
      </c>
      <c r="D121" s="45" t="s">
        <v>85</v>
      </c>
      <c r="E121" s="45">
        <v>981</v>
      </c>
      <c r="F121" s="45">
        <v>11053.67</v>
      </c>
      <c r="G121" s="45">
        <v>48257.36</v>
      </c>
    </row>
    <row r="122" spans="2:7" x14ac:dyDescent="0.25">
      <c r="B122" s="45">
        <v>2013</v>
      </c>
      <c r="C122" s="45" t="s">
        <v>49</v>
      </c>
      <c r="D122" s="45" t="s">
        <v>86</v>
      </c>
      <c r="E122" s="45">
        <v>30919</v>
      </c>
      <c r="F122" s="45">
        <v>409437.17</v>
      </c>
      <c r="G122" s="45">
        <v>1788190.48</v>
      </c>
    </row>
    <row r="123" spans="2:7" x14ac:dyDescent="0.25">
      <c r="B123" s="45">
        <v>2013</v>
      </c>
      <c r="C123" s="45" t="s">
        <v>49</v>
      </c>
      <c r="D123" s="45" t="s">
        <v>87</v>
      </c>
      <c r="E123" s="45">
        <v>17</v>
      </c>
      <c r="F123" s="45">
        <v>33.840000000000003</v>
      </c>
      <c r="G123" s="45">
        <v>147.80000000000001</v>
      </c>
    </row>
    <row r="124" spans="2:7" x14ac:dyDescent="0.25">
      <c r="B124" s="45">
        <v>2013</v>
      </c>
      <c r="C124" s="45" t="s">
        <v>50</v>
      </c>
      <c r="D124" s="45" t="s">
        <v>74</v>
      </c>
      <c r="E124" s="45">
        <v>121</v>
      </c>
      <c r="F124" s="45">
        <v>2958.56</v>
      </c>
      <c r="G124" s="45">
        <v>3706</v>
      </c>
    </row>
    <row r="125" spans="2:7" x14ac:dyDescent="0.25">
      <c r="B125" s="45">
        <v>2013</v>
      </c>
      <c r="C125" s="45" t="s">
        <v>50</v>
      </c>
      <c r="D125" s="45" t="s">
        <v>75</v>
      </c>
      <c r="E125" s="45">
        <v>99</v>
      </c>
      <c r="F125" s="45">
        <v>2835.04</v>
      </c>
      <c r="G125" s="45">
        <v>2198</v>
      </c>
    </row>
    <row r="126" spans="2:7" x14ac:dyDescent="0.25">
      <c r="B126" s="45">
        <v>2013</v>
      </c>
      <c r="C126" s="45" t="s">
        <v>50</v>
      </c>
      <c r="D126" s="45" t="s">
        <v>76</v>
      </c>
      <c r="E126" s="45">
        <v>65</v>
      </c>
      <c r="F126" s="45">
        <v>737.25</v>
      </c>
      <c r="G126" s="45">
        <v>962</v>
      </c>
    </row>
    <row r="127" spans="2:7" x14ac:dyDescent="0.25">
      <c r="B127" s="45">
        <v>2013</v>
      </c>
      <c r="C127" s="45" t="s">
        <v>50</v>
      </c>
      <c r="D127" s="45" t="s">
        <v>77</v>
      </c>
      <c r="E127" s="45">
        <v>115</v>
      </c>
      <c r="F127" s="45">
        <v>3936.07</v>
      </c>
      <c r="G127" s="45">
        <v>3556</v>
      </c>
    </row>
    <row r="128" spans="2:7" x14ac:dyDescent="0.25">
      <c r="B128" s="45">
        <v>2013</v>
      </c>
      <c r="C128" s="45" t="s">
        <v>50</v>
      </c>
      <c r="D128" s="45" t="s">
        <v>78</v>
      </c>
      <c r="E128" s="45">
        <v>18</v>
      </c>
      <c r="F128" s="45">
        <v>213.44</v>
      </c>
      <c r="G128" s="45">
        <v>267.5</v>
      </c>
    </row>
    <row r="129" spans="2:7" x14ac:dyDescent="0.25">
      <c r="B129" s="45">
        <v>2013</v>
      </c>
      <c r="C129" s="45" t="s">
        <v>50</v>
      </c>
      <c r="D129" s="45" t="s">
        <v>79</v>
      </c>
      <c r="E129" s="45">
        <v>376</v>
      </c>
      <c r="F129" s="45">
        <v>8550.23</v>
      </c>
      <c r="G129" s="45">
        <v>10151</v>
      </c>
    </row>
    <row r="130" spans="2:7" x14ac:dyDescent="0.25">
      <c r="B130" s="45">
        <v>2013</v>
      </c>
      <c r="C130" s="45" t="s">
        <v>50</v>
      </c>
      <c r="D130" s="45" t="s">
        <v>80</v>
      </c>
      <c r="E130" s="45">
        <v>1653</v>
      </c>
      <c r="F130" s="45">
        <v>120067.63</v>
      </c>
      <c r="G130" s="45">
        <v>12296</v>
      </c>
    </row>
    <row r="131" spans="2:7" x14ac:dyDescent="0.25">
      <c r="B131" s="45">
        <v>2013</v>
      </c>
      <c r="C131" s="45" t="s">
        <v>50</v>
      </c>
      <c r="D131" s="45" t="s">
        <v>81</v>
      </c>
      <c r="E131" s="45">
        <v>177</v>
      </c>
      <c r="F131" s="45">
        <v>3368.66</v>
      </c>
      <c r="G131" s="45">
        <v>3619</v>
      </c>
    </row>
    <row r="132" spans="2:7" x14ac:dyDescent="0.25">
      <c r="B132" s="45">
        <v>2013</v>
      </c>
      <c r="C132" s="45" t="s">
        <v>50</v>
      </c>
      <c r="D132" s="45" t="s">
        <v>82</v>
      </c>
      <c r="E132" s="45">
        <v>132</v>
      </c>
      <c r="F132" s="45">
        <v>4766.54</v>
      </c>
      <c r="G132" s="45">
        <v>4987</v>
      </c>
    </row>
    <row r="133" spans="2:7" x14ac:dyDescent="0.25">
      <c r="B133" s="45">
        <v>2013</v>
      </c>
      <c r="C133" s="45" t="s">
        <v>50</v>
      </c>
      <c r="D133" s="45" t="s">
        <v>83</v>
      </c>
      <c r="E133" s="45">
        <v>296</v>
      </c>
      <c r="F133" s="45">
        <v>6992.28</v>
      </c>
      <c r="G133" s="45">
        <v>8741</v>
      </c>
    </row>
    <row r="134" spans="2:7" x14ac:dyDescent="0.25">
      <c r="B134" s="45">
        <v>2013</v>
      </c>
      <c r="C134" s="45" t="s">
        <v>50</v>
      </c>
      <c r="D134" s="45" t="s">
        <v>84</v>
      </c>
      <c r="E134" s="45">
        <v>40</v>
      </c>
      <c r="F134" s="45">
        <v>2581.62</v>
      </c>
      <c r="G134" s="45">
        <v>120</v>
      </c>
    </row>
    <row r="135" spans="2:7" x14ac:dyDescent="0.25">
      <c r="B135" s="45">
        <v>2013</v>
      </c>
      <c r="C135" s="45" t="s">
        <v>50</v>
      </c>
      <c r="D135" s="45" t="s">
        <v>85</v>
      </c>
      <c r="E135" s="45">
        <v>14</v>
      </c>
      <c r="F135" s="45">
        <v>424.46</v>
      </c>
      <c r="G135" s="45">
        <v>532</v>
      </c>
    </row>
    <row r="136" spans="2:7" x14ac:dyDescent="0.25">
      <c r="B136" s="45">
        <v>2013</v>
      </c>
      <c r="C136" s="45" t="s">
        <v>50</v>
      </c>
      <c r="D136" s="45" t="s">
        <v>86</v>
      </c>
      <c r="E136" s="45">
        <v>67</v>
      </c>
      <c r="F136" s="45">
        <v>2684.25</v>
      </c>
      <c r="G136" s="45">
        <v>1647</v>
      </c>
    </row>
    <row r="137" spans="2:7" x14ac:dyDescent="0.25">
      <c r="B137" s="45">
        <v>2013</v>
      </c>
      <c r="C137" s="45" t="s">
        <v>50</v>
      </c>
      <c r="D137" s="45" t="s">
        <v>87</v>
      </c>
      <c r="E137" s="45">
        <v>1</v>
      </c>
      <c r="F137" s="45">
        <v>22.34</v>
      </c>
      <c r="G137" s="45">
        <v>28</v>
      </c>
    </row>
    <row r="138" spans="2:7" x14ac:dyDescent="0.25">
      <c r="B138" s="45">
        <v>2014</v>
      </c>
      <c r="C138" s="45" t="s">
        <v>46</v>
      </c>
      <c r="D138" s="45" t="s">
        <v>74</v>
      </c>
      <c r="E138" s="45">
        <v>103</v>
      </c>
      <c r="F138" s="45">
        <v>4820.3</v>
      </c>
      <c r="G138" s="45">
        <v>1743.15</v>
      </c>
    </row>
    <row r="139" spans="2:7" x14ac:dyDescent="0.25">
      <c r="B139" s="45">
        <v>2014</v>
      </c>
      <c r="C139" s="45" t="s">
        <v>46</v>
      </c>
      <c r="D139" s="45" t="s">
        <v>75</v>
      </c>
      <c r="E139" s="45">
        <v>125</v>
      </c>
      <c r="F139" s="45">
        <v>1325.43</v>
      </c>
      <c r="G139" s="45">
        <v>1537.25</v>
      </c>
    </row>
    <row r="140" spans="2:7" x14ac:dyDescent="0.25">
      <c r="B140" s="45">
        <v>2014</v>
      </c>
      <c r="C140" s="45" t="s">
        <v>46</v>
      </c>
      <c r="D140" s="45" t="s">
        <v>76</v>
      </c>
      <c r="E140" s="45">
        <v>399</v>
      </c>
      <c r="F140" s="45">
        <v>7274.97</v>
      </c>
      <c r="G140" s="45">
        <v>4249</v>
      </c>
    </row>
    <row r="141" spans="2:7" x14ac:dyDescent="0.25">
      <c r="B141" s="45">
        <v>2014</v>
      </c>
      <c r="C141" s="45" t="s">
        <v>46</v>
      </c>
      <c r="D141" s="45" t="s">
        <v>77</v>
      </c>
      <c r="E141" s="45">
        <v>440</v>
      </c>
      <c r="F141" s="45">
        <v>15390.42</v>
      </c>
      <c r="G141" s="45">
        <v>9954.6</v>
      </c>
    </row>
    <row r="142" spans="2:7" x14ac:dyDescent="0.25">
      <c r="B142" s="45">
        <v>2014</v>
      </c>
      <c r="C142" s="45" t="s">
        <v>46</v>
      </c>
      <c r="D142" s="45" t="s">
        <v>78</v>
      </c>
      <c r="E142" s="45">
        <v>1356</v>
      </c>
      <c r="F142" s="45">
        <v>27688.47</v>
      </c>
      <c r="G142" s="45">
        <v>38757.800000000003</v>
      </c>
    </row>
    <row r="143" spans="2:7" x14ac:dyDescent="0.25">
      <c r="B143" s="45">
        <v>2014</v>
      </c>
      <c r="C143" s="45" t="s">
        <v>46</v>
      </c>
      <c r="D143" s="45" t="s">
        <v>79</v>
      </c>
      <c r="E143" s="45">
        <v>857</v>
      </c>
      <c r="F143" s="45">
        <v>20827.79</v>
      </c>
      <c r="G143" s="45">
        <v>7976.35</v>
      </c>
    </row>
    <row r="144" spans="2:7" x14ac:dyDescent="0.25">
      <c r="B144" s="45">
        <v>2014</v>
      </c>
      <c r="C144" s="45" t="s">
        <v>46</v>
      </c>
      <c r="D144" s="45" t="s">
        <v>80</v>
      </c>
      <c r="E144" s="45">
        <v>1009</v>
      </c>
      <c r="F144" s="45">
        <v>22415.84</v>
      </c>
      <c r="G144" s="45">
        <v>18825</v>
      </c>
    </row>
    <row r="145" spans="2:7" x14ac:dyDescent="0.25">
      <c r="B145" s="45">
        <v>2014</v>
      </c>
      <c r="C145" s="45" t="s">
        <v>46</v>
      </c>
      <c r="D145" s="45" t="s">
        <v>81</v>
      </c>
      <c r="E145" s="45">
        <v>273</v>
      </c>
      <c r="F145" s="45">
        <v>3610.96</v>
      </c>
      <c r="G145" s="45">
        <v>2334.0500000000002</v>
      </c>
    </row>
    <row r="146" spans="2:7" x14ac:dyDescent="0.25">
      <c r="B146" s="45">
        <v>2014</v>
      </c>
      <c r="C146" s="45" t="s">
        <v>46</v>
      </c>
      <c r="D146" s="45" t="s">
        <v>82</v>
      </c>
      <c r="E146" s="45">
        <v>1481</v>
      </c>
      <c r="F146" s="45">
        <v>49167.74</v>
      </c>
      <c r="G146" s="45">
        <v>18964.2</v>
      </c>
    </row>
    <row r="147" spans="2:7" x14ac:dyDescent="0.25">
      <c r="B147" s="45">
        <v>2014</v>
      </c>
      <c r="C147" s="45" t="s">
        <v>46</v>
      </c>
      <c r="D147" s="45" t="s">
        <v>83</v>
      </c>
      <c r="E147" s="45">
        <v>3299</v>
      </c>
      <c r="F147" s="45">
        <v>83633.09</v>
      </c>
      <c r="G147" s="45">
        <v>49498.400000000001</v>
      </c>
    </row>
    <row r="148" spans="2:7" x14ac:dyDescent="0.25">
      <c r="B148" s="45">
        <v>2014</v>
      </c>
      <c r="C148" s="45" t="s">
        <v>46</v>
      </c>
      <c r="D148" s="45" t="s">
        <v>85</v>
      </c>
      <c r="E148" s="45">
        <v>95</v>
      </c>
      <c r="F148" s="45">
        <v>1523.33</v>
      </c>
      <c r="G148" s="45">
        <v>1039.9000000000001</v>
      </c>
    </row>
    <row r="149" spans="2:7" x14ac:dyDescent="0.25">
      <c r="B149" s="45">
        <v>2014</v>
      </c>
      <c r="C149" s="45" t="s">
        <v>46</v>
      </c>
      <c r="D149" s="45" t="s">
        <v>86</v>
      </c>
      <c r="E149" s="45">
        <v>458</v>
      </c>
      <c r="F149" s="45">
        <v>5569.86</v>
      </c>
      <c r="G149" s="45">
        <v>5347.5</v>
      </c>
    </row>
    <row r="150" spans="2:7" x14ac:dyDescent="0.25">
      <c r="B150" s="45">
        <v>2014</v>
      </c>
      <c r="C150" s="45" t="s">
        <v>46</v>
      </c>
      <c r="D150" s="45" t="s">
        <v>87</v>
      </c>
      <c r="E150" s="45">
        <v>182</v>
      </c>
      <c r="F150" s="45">
        <v>768.71</v>
      </c>
      <c r="G150" s="45">
        <v>1061.5</v>
      </c>
    </row>
    <row r="151" spans="2:7" x14ac:dyDescent="0.25">
      <c r="B151" s="45">
        <v>2014</v>
      </c>
      <c r="C151" s="45" t="s">
        <v>47</v>
      </c>
      <c r="D151" s="45" t="s">
        <v>74</v>
      </c>
      <c r="E151" s="45">
        <v>1427</v>
      </c>
      <c r="F151" s="45">
        <v>41982.46</v>
      </c>
      <c r="G151" s="45">
        <v>13961.5</v>
      </c>
    </row>
    <row r="152" spans="2:7" x14ac:dyDescent="0.25">
      <c r="B152" s="45">
        <v>2014</v>
      </c>
      <c r="C152" s="45" t="s">
        <v>47</v>
      </c>
      <c r="D152" s="45" t="s">
        <v>75</v>
      </c>
      <c r="E152" s="45">
        <v>2905</v>
      </c>
      <c r="F152" s="45">
        <v>118841.32</v>
      </c>
      <c r="G152" s="45">
        <v>40981.75</v>
      </c>
    </row>
    <row r="153" spans="2:7" x14ac:dyDescent="0.25">
      <c r="B153" s="45">
        <v>2014</v>
      </c>
      <c r="C153" s="45" t="s">
        <v>47</v>
      </c>
      <c r="D153" s="45" t="s">
        <v>76</v>
      </c>
      <c r="E153" s="45">
        <v>55</v>
      </c>
      <c r="F153" s="45">
        <v>2264.13</v>
      </c>
      <c r="G153" s="45">
        <v>760.5</v>
      </c>
    </row>
    <row r="154" spans="2:7" x14ac:dyDescent="0.25">
      <c r="B154" s="45">
        <v>2014</v>
      </c>
      <c r="C154" s="45" t="s">
        <v>47</v>
      </c>
      <c r="D154" s="45" t="s">
        <v>77</v>
      </c>
      <c r="E154" s="45">
        <v>3144</v>
      </c>
      <c r="F154" s="45">
        <v>201849.82</v>
      </c>
      <c r="G154" s="45">
        <v>68940.75</v>
      </c>
    </row>
    <row r="155" spans="2:7" x14ac:dyDescent="0.25">
      <c r="B155" s="45">
        <v>2014</v>
      </c>
      <c r="C155" s="45" t="s">
        <v>47</v>
      </c>
      <c r="D155" s="45" t="s">
        <v>78</v>
      </c>
      <c r="E155" s="45">
        <v>790</v>
      </c>
      <c r="F155" s="45">
        <v>55014.720000000001</v>
      </c>
      <c r="G155" s="45">
        <v>19054.5</v>
      </c>
    </row>
    <row r="156" spans="2:7" x14ac:dyDescent="0.25">
      <c r="B156" s="45">
        <v>2014</v>
      </c>
      <c r="C156" s="45" t="s">
        <v>47</v>
      </c>
      <c r="D156" s="45" t="s">
        <v>79</v>
      </c>
      <c r="E156" s="45">
        <v>10632</v>
      </c>
      <c r="F156" s="45">
        <v>407350.19</v>
      </c>
      <c r="G156" s="45">
        <v>139056.125</v>
      </c>
    </row>
    <row r="157" spans="2:7" x14ac:dyDescent="0.25">
      <c r="B157" s="45">
        <v>2014</v>
      </c>
      <c r="C157" s="45" t="s">
        <v>47</v>
      </c>
      <c r="D157" s="45" t="s">
        <v>80</v>
      </c>
      <c r="E157" s="45">
        <v>27229</v>
      </c>
      <c r="F157" s="45">
        <v>1359587.68</v>
      </c>
      <c r="G157" s="45">
        <v>471718.5</v>
      </c>
    </row>
    <row r="158" spans="2:7" x14ac:dyDescent="0.25">
      <c r="B158" s="45">
        <v>2014</v>
      </c>
      <c r="C158" s="45" t="s">
        <v>47</v>
      </c>
      <c r="D158" s="45" t="s">
        <v>81</v>
      </c>
      <c r="E158" s="45">
        <v>3645</v>
      </c>
      <c r="F158" s="45">
        <v>146965.59</v>
      </c>
      <c r="G158" s="45">
        <v>50128</v>
      </c>
    </row>
    <row r="159" spans="2:7" x14ac:dyDescent="0.25">
      <c r="B159" s="45">
        <v>2014</v>
      </c>
      <c r="C159" s="45" t="s">
        <v>47</v>
      </c>
      <c r="D159" s="45" t="s">
        <v>82</v>
      </c>
      <c r="E159" s="45">
        <v>14567</v>
      </c>
      <c r="F159" s="45">
        <v>894385.62</v>
      </c>
      <c r="G159" s="45">
        <v>314351.57</v>
      </c>
    </row>
    <row r="160" spans="2:7" x14ac:dyDescent="0.25">
      <c r="B160" s="45">
        <v>2014</v>
      </c>
      <c r="C160" s="45" t="s">
        <v>47</v>
      </c>
      <c r="D160" s="45" t="s">
        <v>83</v>
      </c>
      <c r="E160" s="45">
        <v>10856</v>
      </c>
      <c r="F160" s="45">
        <v>531207.43000000005</v>
      </c>
      <c r="G160" s="45">
        <v>179135.25</v>
      </c>
    </row>
    <row r="161" spans="2:7" x14ac:dyDescent="0.25">
      <c r="B161" s="45">
        <v>2014</v>
      </c>
      <c r="C161" s="45" t="s">
        <v>47</v>
      </c>
      <c r="D161" s="45" t="s">
        <v>85</v>
      </c>
      <c r="E161" s="45">
        <v>166</v>
      </c>
      <c r="F161" s="45">
        <v>10337.049999999999</v>
      </c>
      <c r="G161" s="45">
        <v>3468</v>
      </c>
    </row>
    <row r="162" spans="2:7" x14ac:dyDescent="0.25">
      <c r="B162" s="45">
        <v>2014</v>
      </c>
      <c r="C162" s="45" t="s">
        <v>47</v>
      </c>
      <c r="D162" s="45" t="s">
        <v>86</v>
      </c>
      <c r="E162" s="45">
        <v>85</v>
      </c>
      <c r="F162" s="45">
        <v>4842.8500000000004</v>
      </c>
      <c r="G162" s="45">
        <v>1597.75</v>
      </c>
    </row>
    <row r="163" spans="2:7" x14ac:dyDescent="0.25">
      <c r="B163" s="45">
        <v>2014</v>
      </c>
      <c r="C163" s="45" t="s">
        <v>47</v>
      </c>
      <c r="D163" s="45" t="s">
        <v>87</v>
      </c>
      <c r="E163" s="45">
        <v>18</v>
      </c>
      <c r="F163" s="45">
        <v>266.66000000000003</v>
      </c>
      <c r="G163" s="45">
        <v>94.5</v>
      </c>
    </row>
    <row r="164" spans="2:7" x14ac:dyDescent="0.25">
      <c r="B164" s="45">
        <v>2014</v>
      </c>
      <c r="C164" s="45" t="s">
        <v>48</v>
      </c>
      <c r="D164" s="45" t="s">
        <v>74</v>
      </c>
      <c r="E164" s="45">
        <v>20</v>
      </c>
      <c r="F164" s="45">
        <v>1025.73</v>
      </c>
      <c r="G164" s="45">
        <v>145.142857142857</v>
      </c>
    </row>
    <row r="165" spans="2:7" x14ac:dyDescent="0.25">
      <c r="B165" s="45">
        <v>2014</v>
      </c>
      <c r="C165" s="45" t="s">
        <v>48</v>
      </c>
      <c r="D165" s="45" t="s">
        <v>75</v>
      </c>
      <c r="E165" s="45">
        <v>75</v>
      </c>
      <c r="F165" s="45">
        <v>4086.38</v>
      </c>
      <c r="G165" s="45">
        <v>566.857142857143</v>
      </c>
    </row>
    <row r="166" spans="2:7" x14ac:dyDescent="0.25">
      <c r="B166" s="45">
        <v>2014</v>
      </c>
      <c r="C166" s="45" t="s">
        <v>48</v>
      </c>
      <c r="D166" s="45" t="s">
        <v>76</v>
      </c>
      <c r="E166" s="45">
        <v>13</v>
      </c>
      <c r="F166" s="45">
        <v>446.98</v>
      </c>
      <c r="G166" s="45">
        <v>62</v>
      </c>
    </row>
    <row r="167" spans="2:7" x14ac:dyDescent="0.25">
      <c r="B167" s="45">
        <v>2014</v>
      </c>
      <c r="C167" s="45" t="s">
        <v>48</v>
      </c>
      <c r="D167" s="45" t="s">
        <v>77</v>
      </c>
      <c r="E167" s="45">
        <v>2</v>
      </c>
      <c r="F167" s="45">
        <v>129.76</v>
      </c>
      <c r="G167" s="45">
        <v>25.714285714285701</v>
      </c>
    </row>
    <row r="168" spans="2:7" x14ac:dyDescent="0.25">
      <c r="B168" s="45">
        <v>2014</v>
      </c>
      <c r="C168" s="45" t="s">
        <v>48</v>
      </c>
      <c r="D168" s="45" t="s">
        <v>78</v>
      </c>
      <c r="E168" s="45">
        <v>3</v>
      </c>
      <c r="F168" s="45">
        <v>185.37</v>
      </c>
      <c r="G168" s="45">
        <v>25.714285714285701</v>
      </c>
    </row>
    <row r="169" spans="2:7" x14ac:dyDescent="0.25">
      <c r="B169" s="45">
        <v>2014</v>
      </c>
      <c r="C169" s="45" t="s">
        <v>48</v>
      </c>
      <c r="D169" s="45" t="s">
        <v>79</v>
      </c>
      <c r="E169" s="45">
        <v>28</v>
      </c>
      <c r="F169" s="45">
        <v>2939.13</v>
      </c>
      <c r="G169" s="45">
        <v>413.71428571428601</v>
      </c>
    </row>
    <row r="170" spans="2:7" x14ac:dyDescent="0.25">
      <c r="B170" s="45">
        <v>2014</v>
      </c>
      <c r="C170" s="45" t="s">
        <v>48</v>
      </c>
      <c r="D170" s="45" t="s">
        <v>80</v>
      </c>
      <c r="E170" s="45">
        <v>18</v>
      </c>
      <c r="F170" s="45">
        <v>977.33</v>
      </c>
      <c r="G170" s="45">
        <v>135.57142857142901</v>
      </c>
    </row>
    <row r="171" spans="2:7" x14ac:dyDescent="0.25">
      <c r="B171" s="45">
        <v>2014</v>
      </c>
      <c r="C171" s="45" t="s">
        <v>48</v>
      </c>
      <c r="D171" s="45" t="s">
        <v>81</v>
      </c>
      <c r="E171" s="45">
        <v>23</v>
      </c>
      <c r="F171" s="45">
        <v>1715.71</v>
      </c>
      <c r="G171" s="45">
        <v>238</v>
      </c>
    </row>
    <row r="172" spans="2:7" x14ac:dyDescent="0.25">
      <c r="B172" s="45">
        <v>2014</v>
      </c>
      <c r="C172" s="45" t="s">
        <v>48</v>
      </c>
      <c r="D172" s="45" t="s">
        <v>82</v>
      </c>
      <c r="E172" s="45">
        <v>62</v>
      </c>
      <c r="F172" s="45">
        <v>7501.24</v>
      </c>
      <c r="G172" s="45">
        <v>1043.42857142857</v>
      </c>
    </row>
    <row r="173" spans="2:7" x14ac:dyDescent="0.25">
      <c r="B173" s="45">
        <v>2014</v>
      </c>
      <c r="C173" s="45" t="s">
        <v>48</v>
      </c>
      <c r="D173" s="45" t="s">
        <v>83</v>
      </c>
      <c r="E173" s="45">
        <v>342</v>
      </c>
      <c r="F173" s="45">
        <v>19584.73</v>
      </c>
      <c r="G173" s="45">
        <v>2754.2857142857101</v>
      </c>
    </row>
    <row r="174" spans="2:7" x14ac:dyDescent="0.25">
      <c r="B174" s="45">
        <v>2014</v>
      </c>
      <c r="C174" s="45" t="s">
        <v>48</v>
      </c>
      <c r="D174" s="45" t="s">
        <v>86</v>
      </c>
      <c r="E174" s="45">
        <v>31</v>
      </c>
      <c r="F174" s="45">
        <v>649.86</v>
      </c>
      <c r="G174" s="45">
        <v>98.142857142857096</v>
      </c>
    </row>
    <row r="175" spans="2:7" x14ac:dyDescent="0.25">
      <c r="B175" s="45">
        <v>2014</v>
      </c>
      <c r="C175" s="45" t="s">
        <v>48</v>
      </c>
      <c r="D175" s="45" t="s">
        <v>87</v>
      </c>
      <c r="E175" s="45">
        <v>11</v>
      </c>
      <c r="F175" s="45">
        <v>492.29</v>
      </c>
      <c r="G175" s="45">
        <v>68.285714285714306</v>
      </c>
    </row>
    <row r="176" spans="2:7" x14ac:dyDescent="0.25">
      <c r="B176" s="45">
        <v>2014</v>
      </c>
      <c r="C176" s="45" t="s">
        <v>49</v>
      </c>
      <c r="D176" s="45" t="s">
        <v>74</v>
      </c>
      <c r="E176" s="45">
        <v>43943</v>
      </c>
      <c r="F176" s="45">
        <v>440548.09</v>
      </c>
      <c r="G176" s="45">
        <v>2025607.2852</v>
      </c>
    </row>
    <row r="177" spans="2:7" x14ac:dyDescent="0.25">
      <c r="B177" s="45">
        <v>2014</v>
      </c>
      <c r="C177" s="45" t="s">
        <v>49</v>
      </c>
      <c r="D177" s="45" t="s">
        <v>75</v>
      </c>
      <c r="E177" s="45">
        <v>2574</v>
      </c>
      <c r="F177" s="45">
        <v>20874.82</v>
      </c>
      <c r="G177" s="45">
        <v>95967.32</v>
      </c>
    </row>
    <row r="178" spans="2:7" x14ac:dyDescent="0.25">
      <c r="B178" s="45">
        <v>2014</v>
      </c>
      <c r="C178" s="45" t="s">
        <v>49</v>
      </c>
      <c r="D178" s="45" t="s">
        <v>76</v>
      </c>
      <c r="E178" s="45">
        <v>15255</v>
      </c>
      <c r="F178" s="45">
        <v>102004.31</v>
      </c>
      <c r="G178" s="45">
        <v>469027.38</v>
      </c>
    </row>
    <row r="179" spans="2:7" x14ac:dyDescent="0.25">
      <c r="B179" s="45">
        <v>2014</v>
      </c>
      <c r="C179" s="45" t="s">
        <v>49</v>
      </c>
      <c r="D179" s="45" t="s">
        <v>77</v>
      </c>
      <c r="E179" s="45">
        <v>16522</v>
      </c>
      <c r="F179" s="45">
        <v>223950.74</v>
      </c>
      <c r="G179" s="45">
        <v>1026804</v>
      </c>
    </row>
    <row r="180" spans="2:7" x14ac:dyDescent="0.25">
      <c r="B180" s="45">
        <v>2014</v>
      </c>
      <c r="C180" s="45" t="s">
        <v>49</v>
      </c>
      <c r="D180" s="45" t="s">
        <v>78</v>
      </c>
      <c r="E180" s="45">
        <v>14519</v>
      </c>
      <c r="F180" s="45">
        <v>169344.36</v>
      </c>
      <c r="G180" s="45">
        <v>778688.1</v>
      </c>
    </row>
    <row r="181" spans="2:7" x14ac:dyDescent="0.25">
      <c r="B181" s="45">
        <v>2014</v>
      </c>
      <c r="C181" s="45" t="s">
        <v>49</v>
      </c>
      <c r="D181" s="45" t="s">
        <v>79</v>
      </c>
      <c r="E181" s="45">
        <v>52522</v>
      </c>
      <c r="F181" s="45">
        <v>440280.39</v>
      </c>
      <c r="G181" s="45">
        <v>2022928.26</v>
      </c>
    </row>
    <row r="182" spans="2:7" x14ac:dyDescent="0.25">
      <c r="B182" s="45">
        <v>2014</v>
      </c>
      <c r="C182" s="45" t="s">
        <v>49</v>
      </c>
      <c r="D182" s="45" t="s">
        <v>80</v>
      </c>
      <c r="E182" s="45">
        <v>146492</v>
      </c>
      <c r="F182" s="45">
        <v>1414807.31</v>
      </c>
      <c r="G182" s="45">
        <v>6502005.9000000004</v>
      </c>
    </row>
    <row r="183" spans="2:7" x14ac:dyDescent="0.25">
      <c r="B183" s="45">
        <v>2014</v>
      </c>
      <c r="C183" s="45" t="s">
        <v>49</v>
      </c>
      <c r="D183" s="45" t="s">
        <v>81</v>
      </c>
      <c r="E183" s="45">
        <v>13886</v>
      </c>
      <c r="F183" s="45">
        <v>114617.57</v>
      </c>
      <c r="G183" s="45">
        <v>527000.56000000006</v>
      </c>
    </row>
    <row r="184" spans="2:7" x14ac:dyDescent="0.25">
      <c r="B184" s="45">
        <v>2014</v>
      </c>
      <c r="C184" s="45" t="s">
        <v>49</v>
      </c>
      <c r="D184" s="45" t="s">
        <v>82</v>
      </c>
      <c r="E184" s="45">
        <v>38886</v>
      </c>
      <c r="F184" s="45">
        <v>339415.92</v>
      </c>
      <c r="G184" s="45">
        <v>1557387.48</v>
      </c>
    </row>
    <row r="185" spans="2:7" x14ac:dyDescent="0.25">
      <c r="B185" s="45">
        <v>2014</v>
      </c>
      <c r="C185" s="45" t="s">
        <v>49</v>
      </c>
      <c r="D185" s="45" t="s">
        <v>83</v>
      </c>
      <c r="E185" s="45">
        <v>62380</v>
      </c>
      <c r="F185" s="45">
        <v>846391.97</v>
      </c>
      <c r="G185" s="45">
        <v>3892187.6335999998</v>
      </c>
    </row>
    <row r="186" spans="2:7" x14ac:dyDescent="0.25">
      <c r="B186" s="45">
        <v>2014</v>
      </c>
      <c r="C186" s="45" t="s">
        <v>49</v>
      </c>
      <c r="D186" s="45" t="s">
        <v>84</v>
      </c>
      <c r="E186" s="45">
        <v>63</v>
      </c>
      <c r="F186" s="45">
        <v>622.16999999999996</v>
      </c>
      <c r="G186" s="45">
        <v>2860.12</v>
      </c>
    </row>
    <row r="187" spans="2:7" x14ac:dyDescent="0.25">
      <c r="B187" s="45">
        <v>2014</v>
      </c>
      <c r="C187" s="45" t="s">
        <v>49</v>
      </c>
      <c r="D187" s="45" t="s">
        <v>85</v>
      </c>
      <c r="E187" s="45">
        <v>929</v>
      </c>
      <c r="F187" s="45">
        <v>9230.1200000000008</v>
      </c>
      <c r="G187" s="45">
        <v>42476.12</v>
      </c>
    </row>
    <row r="188" spans="2:7" x14ac:dyDescent="0.25">
      <c r="B188" s="45">
        <v>2014</v>
      </c>
      <c r="C188" s="45" t="s">
        <v>49</v>
      </c>
      <c r="D188" s="45" t="s">
        <v>86</v>
      </c>
      <c r="E188" s="45">
        <v>31752</v>
      </c>
      <c r="F188" s="45">
        <v>396997.93</v>
      </c>
      <c r="G188" s="45">
        <v>1825221.28</v>
      </c>
    </row>
    <row r="189" spans="2:7" x14ac:dyDescent="0.25">
      <c r="B189" s="45">
        <v>2014</v>
      </c>
      <c r="C189" s="45" t="s">
        <v>49</v>
      </c>
      <c r="D189" s="45" t="s">
        <v>87</v>
      </c>
      <c r="E189" s="45">
        <v>12</v>
      </c>
      <c r="F189" s="45">
        <v>33.68</v>
      </c>
      <c r="G189" s="45">
        <v>154.91999999999999</v>
      </c>
    </row>
    <row r="190" spans="2:7" x14ac:dyDescent="0.25">
      <c r="B190" s="45">
        <v>2014</v>
      </c>
      <c r="C190" s="45" t="s">
        <v>50</v>
      </c>
      <c r="D190" s="45" t="s">
        <v>74</v>
      </c>
      <c r="E190" s="45">
        <v>74</v>
      </c>
      <c r="F190" s="45">
        <v>2480.9699999999998</v>
      </c>
      <c r="G190" s="45">
        <v>3142</v>
      </c>
    </row>
    <row r="191" spans="2:7" x14ac:dyDescent="0.25">
      <c r="B191" s="45">
        <v>2014</v>
      </c>
      <c r="C191" s="45" t="s">
        <v>50</v>
      </c>
      <c r="D191" s="45" t="s">
        <v>75</v>
      </c>
      <c r="E191" s="45">
        <v>118</v>
      </c>
      <c r="F191" s="45">
        <v>3166.19</v>
      </c>
      <c r="G191" s="45">
        <v>2784</v>
      </c>
    </row>
    <row r="192" spans="2:7" x14ac:dyDescent="0.25">
      <c r="B192" s="45">
        <v>2014</v>
      </c>
      <c r="C192" s="45" t="s">
        <v>50</v>
      </c>
      <c r="D192" s="45" t="s">
        <v>76</v>
      </c>
      <c r="E192" s="45">
        <v>66</v>
      </c>
      <c r="F192" s="45">
        <v>1015.29</v>
      </c>
      <c r="G192" s="45">
        <v>1270</v>
      </c>
    </row>
    <row r="193" spans="2:7" x14ac:dyDescent="0.25">
      <c r="B193" s="45">
        <v>2014</v>
      </c>
      <c r="C193" s="45" t="s">
        <v>50</v>
      </c>
      <c r="D193" s="45" t="s">
        <v>77</v>
      </c>
      <c r="E193" s="45">
        <v>78</v>
      </c>
      <c r="F193" s="45">
        <v>2912.2</v>
      </c>
      <c r="G193" s="45">
        <v>2132</v>
      </c>
    </row>
    <row r="194" spans="2:7" x14ac:dyDescent="0.25">
      <c r="B194" s="45">
        <v>2014</v>
      </c>
      <c r="C194" s="45" t="s">
        <v>50</v>
      </c>
      <c r="D194" s="45" t="s">
        <v>78</v>
      </c>
      <c r="E194" s="45">
        <v>32</v>
      </c>
      <c r="F194" s="45">
        <v>568.94000000000005</v>
      </c>
      <c r="G194" s="45">
        <v>711</v>
      </c>
    </row>
    <row r="195" spans="2:7" x14ac:dyDescent="0.25">
      <c r="B195" s="45">
        <v>2014</v>
      </c>
      <c r="C195" s="45" t="s">
        <v>50</v>
      </c>
      <c r="D195" s="45" t="s">
        <v>79</v>
      </c>
      <c r="E195" s="45">
        <v>409</v>
      </c>
      <c r="F195" s="45">
        <v>9136.58</v>
      </c>
      <c r="G195" s="45">
        <v>10398</v>
      </c>
    </row>
    <row r="196" spans="2:7" x14ac:dyDescent="0.25">
      <c r="B196" s="45">
        <v>2014</v>
      </c>
      <c r="C196" s="45" t="s">
        <v>50</v>
      </c>
      <c r="D196" s="45" t="s">
        <v>80</v>
      </c>
      <c r="E196" s="45">
        <v>356</v>
      </c>
      <c r="F196" s="45">
        <v>11724.03</v>
      </c>
      <c r="G196" s="45">
        <v>7446.5</v>
      </c>
    </row>
    <row r="197" spans="2:7" x14ac:dyDescent="0.25">
      <c r="B197" s="45">
        <v>2014</v>
      </c>
      <c r="C197" s="45" t="s">
        <v>50</v>
      </c>
      <c r="D197" s="45" t="s">
        <v>81</v>
      </c>
      <c r="E197" s="45">
        <v>177</v>
      </c>
      <c r="F197" s="45">
        <v>5402.17</v>
      </c>
      <c r="G197" s="45">
        <v>5646</v>
      </c>
    </row>
    <row r="198" spans="2:7" x14ac:dyDescent="0.25">
      <c r="B198" s="45">
        <v>2014</v>
      </c>
      <c r="C198" s="45" t="s">
        <v>50</v>
      </c>
      <c r="D198" s="45" t="s">
        <v>82</v>
      </c>
      <c r="E198" s="45">
        <v>391</v>
      </c>
      <c r="F198" s="45">
        <v>27916.89</v>
      </c>
      <c r="G198" s="45">
        <v>7475</v>
      </c>
    </row>
    <row r="199" spans="2:7" x14ac:dyDescent="0.25">
      <c r="B199" s="45">
        <v>2014</v>
      </c>
      <c r="C199" s="45" t="s">
        <v>50</v>
      </c>
      <c r="D199" s="45" t="s">
        <v>83</v>
      </c>
      <c r="E199" s="45">
        <v>314</v>
      </c>
      <c r="F199" s="45">
        <v>7809.73</v>
      </c>
      <c r="G199" s="45">
        <v>9560</v>
      </c>
    </row>
    <row r="200" spans="2:7" x14ac:dyDescent="0.25">
      <c r="B200" s="45">
        <v>2014</v>
      </c>
      <c r="C200" s="45" t="s">
        <v>50</v>
      </c>
      <c r="D200" s="45" t="s">
        <v>84</v>
      </c>
      <c r="E200" s="45">
        <v>23</v>
      </c>
      <c r="F200" s="45">
        <v>1650</v>
      </c>
      <c r="G200" s="45">
        <v>75</v>
      </c>
    </row>
    <row r="201" spans="2:7" x14ac:dyDescent="0.25">
      <c r="B201" s="45">
        <v>2014</v>
      </c>
      <c r="C201" s="45" t="s">
        <v>50</v>
      </c>
      <c r="D201" s="45" t="s">
        <v>85</v>
      </c>
      <c r="E201" s="45">
        <v>12</v>
      </c>
      <c r="F201" s="45">
        <v>614.35</v>
      </c>
      <c r="G201" s="45">
        <v>770</v>
      </c>
    </row>
    <row r="202" spans="2:7" x14ac:dyDescent="0.25">
      <c r="B202" s="45">
        <v>2014</v>
      </c>
      <c r="C202" s="45" t="s">
        <v>50</v>
      </c>
      <c r="D202" s="45" t="s">
        <v>86</v>
      </c>
      <c r="E202" s="45">
        <v>116</v>
      </c>
      <c r="F202" s="45">
        <v>4400.91</v>
      </c>
      <c r="G202" s="45">
        <v>2353</v>
      </c>
    </row>
    <row r="203" spans="2:7" x14ac:dyDescent="0.25">
      <c r="B203" s="45">
        <v>2015</v>
      </c>
      <c r="C203" s="45" t="s">
        <v>46</v>
      </c>
      <c r="D203" s="45" t="s">
        <v>74</v>
      </c>
      <c r="E203" s="45">
        <v>97</v>
      </c>
      <c r="F203" s="45">
        <v>5788.64</v>
      </c>
      <c r="G203" s="45">
        <v>1970.325</v>
      </c>
    </row>
    <row r="204" spans="2:7" x14ac:dyDescent="0.25">
      <c r="B204" s="45">
        <v>2015</v>
      </c>
      <c r="C204" s="45" t="s">
        <v>46</v>
      </c>
      <c r="D204" s="45" t="s">
        <v>75</v>
      </c>
      <c r="E204" s="45">
        <v>102</v>
      </c>
      <c r="F204" s="45">
        <v>1674.82</v>
      </c>
      <c r="G204" s="45">
        <v>1445.75</v>
      </c>
    </row>
    <row r="205" spans="2:7" x14ac:dyDescent="0.25">
      <c r="B205" s="45">
        <v>2015</v>
      </c>
      <c r="C205" s="45" t="s">
        <v>46</v>
      </c>
      <c r="D205" s="45" t="s">
        <v>76</v>
      </c>
      <c r="E205" s="45">
        <v>617</v>
      </c>
      <c r="F205" s="45">
        <v>9649.1200000000008</v>
      </c>
      <c r="G205" s="45">
        <v>6886.5</v>
      </c>
    </row>
    <row r="206" spans="2:7" x14ac:dyDescent="0.25">
      <c r="B206" s="45">
        <v>2015</v>
      </c>
      <c r="C206" s="45" t="s">
        <v>46</v>
      </c>
      <c r="D206" s="45" t="s">
        <v>77</v>
      </c>
      <c r="E206" s="45">
        <v>361</v>
      </c>
      <c r="F206" s="45">
        <v>9801.07</v>
      </c>
      <c r="G206" s="45">
        <v>7619.1</v>
      </c>
    </row>
    <row r="207" spans="2:7" x14ac:dyDescent="0.25">
      <c r="B207" s="45">
        <v>2015</v>
      </c>
      <c r="C207" s="45" t="s">
        <v>46</v>
      </c>
      <c r="D207" s="45" t="s">
        <v>78</v>
      </c>
      <c r="E207" s="45">
        <v>1295</v>
      </c>
      <c r="F207" s="45">
        <v>24608.78</v>
      </c>
      <c r="G207" s="45">
        <v>35193.750052500101</v>
      </c>
    </row>
    <row r="208" spans="2:7" x14ac:dyDescent="0.25">
      <c r="B208" s="45">
        <v>2015</v>
      </c>
      <c r="C208" s="45" t="s">
        <v>46</v>
      </c>
      <c r="D208" s="45" t="s">
        <v>79</v>
      </c>
      <c r="E208" s="45">
        <v>952</v>
      </c>
      <c r="F208" s="45">
        <v>23660.17</v>
      </c>
      <c r="G208" s="45">
        <v>8686.6</v>
      </c>
    </row>
    <row r="209" spans="2:7" x14ac:dyDescent="0.25">
      <c r="B209" s="45">
        <v>2015</v>
      </c>
      <c r="C209" s="45" t="s">
        <v>46</v>
      </c>
      <c r="D209" s="45" t="s">
        <v>80</v>
      </c>
      <c r="E209" s="45">
        <v>1017</v>
      </c>
      <c r="F209" s="45">
        <v>19992.03</v>
      </c>
      <c r="G209" s="45">
        <v>16736.700052500099</v>
      </c>
    </row>
    <row r="210" spans="2:7" x14ac:dyDescent="0.25">
      <c r="B210" s="45">
        <v>2015</v>
      </c>
      <c r="C210" s="45" t="s">
        <v>46</v>
      </c>
      <c r="D210" s="45" t="s">
        <v>81</v>
      </c>
      <c r="E210" s="45">
        <v>321</v>
      </c>
      <c r="F210" s="45">
        <v>5305.59</v>
      </c>
      <c r="G210" s="45">
        <v>2890.95</v>
      </c>
    </row>
    <row r="211" spans="2:7" x14ac:dyDescent="0.25">
      <c r="B211" s="45">
        <v>2015</v>
      </c>
      <c r="C211" s="45" t="s">
        <v>46</v>
      </c>
      <c r="D211" s="45" t="s">
        <v>82</v>
      </c>
      <c r="E211" s="45">
        <v>1334</v>
      </c>
      <c r="F211" s="45">
        <v>49669.07</v>
      </c>
      <c r="G211" s="45">
        <v>19343.75</v>
      </c>
    </row>
    <row r="212" spans="2:7" x14ac:dyDescent="0.25">
      <c r="B212" s="45">
        <v>2015</v>
      </c>
      <c r="C212" s="45" t="s">
        <v>46</v>
      </c>
      <c r="D212" s="45" t="s">
        <v>83</v>
      </c>
      <c r="E212" s="45">
        <v>4288</v>
      </c>
      <c r="F212" s="45">
        <v>67390.52</v>
      </c>
      <c r="G212" s="45">
        <v>67670.075078750204</v>
      </c>
    </row>
    <row r="213" spans="2:7" x14ac:dyDescent="0.25">
      <c r="B213" s="45">
        <v>2015</v>
      </c>
      <c r="C213" s="45" t="s">
        <v>46</v>
      </c>
      <c r="D213" s="45" t="s">
        <v>85</v>
      </c>
      <c r="E213" s="45">
        <v>115</v>
      </c>
      <c r="F213" s="45">
        <v>1594.53</v>
      </c>
      <c r="G213" s="45">
        <v>824.1</v>
      </c>
    </row>
    <row r="214" spans="2:7" x14ac:dyDescent="0.25">
      <c r="B214" s="45">
        <v>2015</v>
      </c>
      <c r="C214" s="45" t="s">
        <v>46</v>
      </c>
      <c r="D214" s="45" t="s">
        <v>86</v>
      </c>
      <c r="E214" s="45">
        <v>575</v>
      </c>
      <c r="F214" s="45">
        <v>9108.34</v>
      </c>
      <c r="G214" s="45">
        <v>10148.549999999999</v>
      </c>
    </row>
    <row r="215" spans="2:7" x14ac:dyDescent="0.25">
      <c r="B215" s="45">
        <v>2015</v>
      </c>
      <c r="C215" s="45" t="s">
        <v>46</v>
      </c>
      <c r="D215" s="45" t="s">
        <v>87</v>
      </c>
      <c r="E215" s="45">
        <v>76</v>
      </c>
      <c r="F215" s="45">
        <v>470.06</v>
      </c>
      <c r="G215" s="45">
        <v>747</v>
      </c>
    </row>
    <row r="216" spans="2:7" x14ac:dyDescent="0.25">
      <c r="B216" s="45">
        <v>2015</v>
      </c>
      <c r="C216" s="45" t="s">
        <v>47</v>
      </c>
      <c r="D216" s="45" t="s">
        <v>74</v>
      </c>
      <c r="E216" s="45">
        <v>1626</v>
      </c>
      <c r="F216" s="45">
        <v>55019.83</v>
      </c>
      <c r="G216" s="45">
        <v>18032.75</v>
      </c>
    </row>
    <row r="217" spans="2:7" x14ac:dyDescent="0.25">
      <c r="B217" s="45">
        <v>2015</v>
      </c>
      <c r="C217" s="45" t="s">
        <v>47</v>
      </c>
      <c r="D217" s="45" t="s">
        <v>75</v>
      </c>
      <c r="E217" s="45">
        <v>2074</v>
      </c>
      <c r="F217" s="45">
        <v>100487.63</v>
      </c>
      <c r="G217" s="45">
        <v>34754.75</v>
      </c>
    </row>
    <row r="218" spans="2:7" x14ac:dyDescent="0.25">
      <c r="B218" s="45">
        <v>2015</v>
      </c>
      <c r="C218" s="45" t="s">
        <v>47</v>
      </c>
      <c r="D218" s="45" t="s">
        <v>76</v>
      </c>
      <c r="E218" s="45">
        <v>115</v>
      </c>
      <c r="F218" s="45">
        <v>3488.59</v>
      </c>
      <c r="G218" s="45">
        <v>1236.25</v>
      </c>
    </row>
    <row r="219" spans="2:7" x14ac:dyDescent="0.25">
      <c r="B219" s="45">
        <v>2015</v>
      </c>
      <c r="C219" s="45" t="s">
        <v>47</v>
      </c>
      <c r="D219" s="45" t="s">
        <v>77</v>
      </c>
      <c r="E219" s="45">
        <v>3241</v>
      </c>
      <c r="F219" s="45">
        <v>212259.71</v>
      </c>
      <c r="G219" s="45">
        <v>72674.5</v>
      </c>
    </row>
    <row r="220" spans="2:7" x14ac:dyDescent="0.25">
      <c r="B220" s="45">
        <v>2015</v>
      </c>
      <c r="C220" s="45" t="s">
        <v>47</v>
      </c>
      <c r="D220" s="45" t="s">
        <v>78</v>
      </c>
      <c r="E220" s="45">
        <v>1542</v>
      </c>
      <c r="F220" s="45">
        <v>121787.97</v>
      </c>
      <c r="G220" s="45">
        <v>43027</v>
      </c>
    </row>
    <row r="221" spans="2:7" x14ac:dyDescent="0.25">
      <c r="B221" s="45">
        <v>2015</v>
      </c>
      <c r="C221" s="45" t="s">
        <v>47</v>
      </c>
      <c r="D221" s="45" t="s">
        <v>79</v>
      </c>
      <c r="E221" s="45">
        <v>9873</v>
      </c>
      <c r="F221" s="45">
        <v>404755.43</v>
      </c>
      <c r="G221" s="45">
        <v>138414.5</v>
      </c>
    </row>
    <row r="222" spans="2:7" x14ac:dyDescent="0.25">
      <c r="B222" s="45">
        <v>2015</v>
      </c>
      <c r="C222" s="45" t="s">
        <v>47</v>
      </c>
      <c r="D222" s="45" t="s">
        <v>80</v>
      </c>
      <c r="E222" s="45">
        <v>27278</v>
      </c>
      <c r="F222" s="45">
        <v>1407604.02</v>
      </c>
      <c r="G222" s="45">
        <v>488545.625</v>
      </c>
    </row>
    <row r="223" spans="2:7" x14ac:dyDescent="0.25">
      <c r="B223" s="45">
        <v>2015</v>
      </c>
      <c r="C223" s="45" t="s">
        <v>47</v>
      </c>
      <c r="D223" s="45" t="s">
        <v>81</v>
      </c>
      <c r="E223" s="45">
        <v>3593</v>
      </c>
      <c r="F223" s="45">
        <v>149932.54999999999</v>
      </c>
      <c r="G223" s="45">
        <v>50656.75</v>
      </c>
    </row>
    <row r="224" spans="2:7" x14ac:dyDescent="0.25">
      <c r="B224" s="45">
        <v>2015</v>
      </c>
      <c r="C224" s="45" t="s">
        <v>47</v>
      </c>
      <c r="D224" s="45" t="s">
        <v>82</v>
      </c>
      <c r="E224" s="45">
        <v>13650</v>
      </c>
      <c r="F224" s="45">
        <v>853977.96</v>
      </c>
      <c r="G224" s="45">
        <v>299643.14</v>
      </c>
    </row>
    <row r="225" spans="2:7" x14ac:dyDescent="0.25">
      <c r="B225" s="45">
        <v>2015</v>
      </c>
      <c r="C225" s="45" t="s">
        <v>47</v>
      </c>
      <c r="D225" s="45" t="s">
        <v>83</v>
      </c>
      <c r="E225" s="45">
        <v>9672</v>
      </c>
      <c r="F225" s="45">
        <v>474759.27</v>
      </c>
      <c r="G225" s="45">
        <v>160193.32</v>
      </c>
    </row>
    <row r="226" spans="2:7" x14ac:dyDescent="0.25">
      <c r="B226" s="45">
        <v>2015</v>
      </c>
      <c r="C226" s="45" t="s">
        <v>47</v>
      </c>
      <c r="D226" s="45" t="s">
        <v>85</v>
      </c>
      <c r="E226" s="45">
        <v>130</v>
      </c>
      <c r="F226" s="45">
        <v>6782.26</v>
      </c>
      <c r="G226" s="45">
        <v>2226.25</v>
      </c>
    </row>
    <row r="227" spans="2:7" x14ac:dyDescent="0.25">
      <c r="B227" s="45">
        <v>2015</v>
      </c>
      <c r="C227" s="45" t="s">
        <v>47</v>
      </c>
      <c r="D227" s="45" t="s">
        <v>86</v>
      </c>
      <c r="E227" s="45">
        <v>182</v>
      </c>
      <c r="F227" s="45">
        <v>8880.67</v>
      </c>
      <c r="G227" s="45">
        <v>2990.64</v>
      </c>
    </row>
    <row r="228" spans="2:7" x14ac:dyDescent="0.25">
      <c r="B228" s="45">
        <v>2015</v>
      </c>
      <c r="C228" s="45" t="s">
        <v>47</v>
      </c>
      <c r="D228" s="45" t="s">
        <v>87</v>
      </c>
      <c r="E228" s="45">
        <v>15</v>
      </c>
      <c r="F228" s="45">
        <v>288.45999999999998</v>
      </c>
      <c r="G228" s="45">
        <v>95</v>
      </c>
    </row>
    <row r="229" spans="2:7" x14ac:dyDescent="0.25">
      <c r="B229" s="45">
        <v>2015</v>
      </c>
      <c r="C229" s="45" t="s">
        <v>48</v>
      </c>
      <c r="D229" s="45" t="s">
        <v>74</v>
      </c>
      <c r="E229" s="45">
        <v>24</v>
      </c>
      <c r="F229" s="45">
        <v>1196.68</v>
      </c>
      <c r="G229" s="45">
        <v>173.142857142857</v>
      </c>
    </row>
    <row r="230" spans="2:7" x14ac:dyDescent="0.25">
      <c r="B230" s="45">
        <v>2015</v>
      </c>
      <c r="C230" s="45" t="s">
        <v>48</v>
      </c>
      <c r="D230" s="45" t="s">
        <v>75</v>
      </c>
      <c r="E230" s="45">
        <v>60</v>
      </c>
      <c r="F230" s="45">
        <v>3426.29</v>
      </c>
      <c r="G230" s="45">
        <v>475.28571428571399</v>
      </c>
    </row>
    <row r="231" spans="2:7" x14ac:dyDescent="0.25">
      <c r="B231" s="45">
        <v>2015</v>
      </c>
      <c r="C231" s="45" t="s">
        <v>48</v>
      </c>
      <c r="D231" s="45" t="s">
        <v>76</v>
      </c>
      <c r="E231" s="45">
        <v>16</v>
      </c>
      <c r="F231" s="45">
        <v>908.32</v>
      </c>
      <c r="G231" s="45">
        <v>130.142857142857</v>
      </c>
    </row>
    <row r="232" spans="2:7" x14ac:dyDescent="0.25">
      <c r="B232" s="45">
        <v>2015</v>
      </c>
      <c r="C232" s="45" t="s">
        <v>48</v>
      </c>
      <c r="D232" s="45" t="s">
        <v>77</v>
      </c>
      <c r="E232" s="45">
        <v>20</v>
      </c>
      <c r="F232" s="45">
        <v>1300.68</v>
      </c>
      <c r="G232" s="45">
        <v>180.42857142857099</v>
      </c>
    </row>
    <row r="233" spans="2:7" x14ac:dyDescent="0.25">
      <c r="B233" s="45">
        <v>2015</v>
      </c>
      <c r="C233" s="45" t="s">
        <v>48</v>
      </c>
      <c r="D233" s="45" t="s">
        <v>78</v>
      </c>
      <c r="E233" s="45">
        <v>1</v>
      </c>
      <c r="F233" s="45">
        <v>12.36</v>
      </c>
      <c r="G233" s="45">
        <v>1.71428571428571</v>
      </c>
    </row>
    <row r="234" spans="2:7" x14ac:dyDescent="0.25">
      <c r="B234" s="45">
        <v>2015</v>
      </c>
      <c r="C234" s="45" t="s">
        <v>48</v>
      </c>
      <c r="D234" s="45" t="s">
        <v>79</v>
      </c>
      <c r="E234" s="45">
        <v>37</v>
      </c>
      <c r="F234" s="45">
        <v>3414.91</v>
      </c>
      <c r="G234" s="45">
        <v>473.71428571428601</v>
      </c>
    </row>
    <row r="235" spans="2:7" x14ac:dyDescent="0.25">
      <c r="B235" s="45">
        <v>2015</v>
      </c>
      <c r="C235" s="45" t="s">
        <v>48</v>
      </c>
      <c r="D235" s="45" t="s">
        <v>80</v>
      </c>
      <c r="E235" s="45">
        <v>12</v>
      </c>
      <c r="F235" s="45">
        <v>324.42</v>
      </c>
      <c r="G235" s="45">
        <v>50.428571428571402</v>
      </c>
    </row>
    <row r="236" spans="2:7" x14ac:dyDescent="0.25">
      <c r="B236" s="45">
        <v>2015</v>
      </c>
      <c r="C236" s="45" t="s">
        <v>48</v>
      </c>
      <c r="D236" s="45" t="s">
        <v>81</v>
      </c>
      <c r="E236" s="45">
        <v>23</v>
      </c>
      <c r="F236" s="45">
        <v>1658.05</v>
      </c>
      <c r="G236" s="45">
        <v>230</v>
      </c>
    </row>
    <row r="237" spans="2:7" x14ac:dyDescent="0.25">
      <c r="B237" s="45">
        <v>2015</v>
      </c>
      <c r="C237" s="45" t="s">
        <v>48</v>
      </c>
      <c r="D237" s="45" t="s">
        <v>82</v>
      </c>
      <c r="E237" s="45">
        <v>31</v>
      </c>
      <c r="F237" s="45">
        <v>2537.5</v>
      </c>
      <c r="G237" s="45">
        <v>352</v>
      </c>
    </row>
    <row r="238" spans="2:7" x14ac:dyDescent="0.25">
      <c r="B238" s="45">
        <v>2015</v>
      </c>
      <c r="C238" s="45" t="s">
        <v>48</v>
      </c>
      <c r="D238" s="45" t="s">
        <v>83</v>
      </c>
      <c r="E238" s="45">
        <v>225</v>
      </c>
      <c r="F238" s="45">
        <v>10743.63</v>
      </c>
      <c r="G238" s="45">
        <v>1504</v>
      </c>
    </row>
    <row r="239" spans="2:7" x14ac:dyDescent="0.25">
      <c r="B239" s="45">
        <v>2015</v>
      </c>
      <c r="C239" s="45" t="s">
        <v>48</v>
      </c>
      <c r="D239" s="45" t="s">
        <v>86</v>
      </c>
      <c r="E239" s="45">
        <v>18</v>
      </c>
      <c r="F239" s="45">
        <v>623.08000000000004</v>
      </c>
      <c r="G239" s="45">
        <v>86.428571428571402</v>
      </c>
    </row>
    <row r="240" spans="2:7" x14ac:dyDescent="0.25">
      <c r="B240" s="45">
        <v>2015</v>
      </c>
      <c r="C240" s="45" t="s">
        <v>48</v>
      </c>
      <c r="D240" s="45" t="s">
        <v>87</v>
      </c>
      <c r="E240" s="45">
        <v>7</v>
      </c>
      <c r="F240" s="45">
        <v>175.09</v>
      </c>
      <c r="G240" s="45">
        <v>24.285714285714299</v>
      </c>
    </row>
    <row r="241" spans="2:7" x14ac:dyDescent="0.25">
      <c r="B241" s="45">
        <v>2015</v>
      </c>
      <c r="C241" s="45" t="s">
        <v>49</v>
      </c>
      <c r="D241" s="45" t="s">
        <v>74</v>
      </c>
      <c r="E241" s="45">
        <v>33944</v>
      </c>
      <c r="F241" s="45">
        <v>392874.68</v>
      </c>
      <c r="G241" s="45">
        <v>1902305.68</v>
      </c>
    </row>
    <row r="242" spans="2:7" x14ac:dyDescent="0.25">
      <c r="B242" s="45">
        <v>2015</v>
      </c>
      <c r="C242" s="45" t="s">
        <v>49</v>
      </c>
      <c r="D242" s="45" t="s">
        <v>75</v>
      </c>
      <c r="E242" s="45">
        <v>3055</v>
      </c>
      <c r="F242" s="45">
        <v>24869.23</v>
      </c>
      <c r="G242" s="45">
        <v>120445.28</v>
      </c>
    </row>
    <row r="243" spans="2:7" x14ac:dyDescent="0.25">
      <c r="B243" s="45">
        <v>2015</v>
      </c>
      <c r="C243" s="45" t="s">
        <v>49</v>
      </c>
      <c r="D243" s="45" t="s">
        <v>76</v>
      </c>
      <c r="E243" s="45">
        <v>14872</v>
      </c>
      <c r="F243" s="45">
        <v>95760.25</v>
      </c>
      <c r="G243" s="45">
        <v>463731.72</v>
      </c>
    </row>
    <row r="244" spans="2:7" x14ac:dyDescent="0.25">
      <c r="B244" s="45">
        <v>2015</v>
      </c>
      <c r="C244" s="45" t="s">
        <v>49</v>
      </c>
      <c r="D244" s="45" t="s">
        <v>77</v>
      </c>
      <c r="E244" s="45">
        <v>17731</v>
      </c>
      <c r="F244" s="45">
        <v>228038.66</v>
      </c>
      <c r="G244" s="45">
        <v>1102140.8999999999</v>
      </c>
    </row>
    <row r="245" spans="2:7" x14ac:dyDescent="0.25">
      <c r="B245" s="45">
        <v>2015</v>
      </c>
      <c r="C245" s="45" t="s">
        <v>49</v>
      </c>
      <c r="D245" s="45" t="s">
        <v>78</v>
      </c>
      <c r="E245" s="45">
        <v>14274</v>
      </c>
      <c r="F245" s="45">
        <v>160343.53</v>
      </c>
      <c r="G245" s="45">
        <v>776479.44</v>
      </c>
    </row>
    <row r="246" spans="2:7" x14ac:dyDescent="0.25">
      <c r="B246" s="45">
        <v>2015</v>
      </c>
      <c r="C246" s="45" t="s">
        <v>49</v>
      </c>
      <c r="D246" s="45" t="s">
        <v>79</v>
      </c>
      <c r="E246" s="45">
        <v>55602</v>
      </c>
      <c r="F246" s="45">
        <v>430585.84</v>
      </c>
      <c r="G246" s="45">
        <v>2084074.72</v>
      </c>
    </row>
    <row r="247" spans="2:7" x14ac:dyDescent="0.25">
      <c r="B247" s="45">
        <v>2015</v>
      </c>
      <c r="C247" s="45" t="s">
        <v>49</v>
      </c>
      <c r="D247" s="45" t="s">
        <v>80</v>
      </c>
      <c r="E247" s="45">
        <v>145920</v>
      </c>
      <c r="F247" s="45">
        <v>1319001.6100000001</v>
      </c>
      <c r="G247" s="45">
        <v>6382241.1399999997</v>
      </c>
    </row>
    <row r="248" spans="2:7" x14ac:dyDescent="0.25">
      <c r="B248" s="45">
        <v>2015</v>
      </c>
      <c r="C248" s="45" t="s">
        <v>49</v>
      </c>
      <c r="D248" s="45" t="s">
        <v>81</v>
      </c>
      <c r="E248" s="45">
        <v>14161</v>
      </c>
      <c r="F248" s="45">
        <v>114704.44</v>
      </c>
      <c r="G248" s="45">
        <v>555395.19999999995</v>
      </c>
    </row>
    <row r="249" spans="2:7" x14ac:dyDescent="0.25">
      <c r="B249" s="45">
        <v>2015</v>
      </c>
      <c r="C249" s="45" t="s">
        <v>49</v>
      </c>
      <c r="D249" s="45" t="s">
        <v>82</v>
      </c>
      <c r="E249" s="45">
        <v>40415</v>
      </c>
      <c r="F249" s="45">
        <v>337450.43</v>
      </c>
      <c r="G249" s="45">
        <v>1631368.72</v>
      </c>
    </row>
    <row r="250" spans="2:7" x14ac:dyDescent="0.25">
      <c r="B250" s="45">
        <v>2015</v>
      </c>
      <c r="C250" s="45" t="s">
        <v>49</v>
      </c>
      <c r="D250" s="45" t="s">
        <v>83</v>
      </c>
      <c r="E250" s="45">
        <v>61750</v>
      </c>
      <c r="F250" s="45">
        <v>759738.13</v>
      </c>
      <c r="G250" s="45">
        <v>3679215.0924</v>
      </c>
    </row>
    <row r="251" spans="2:7" x14ac:dyDescent="0.25">
      <c r="B251" s="45">
        <v>2015</v>
      </c>
      <c r="C251" s="45" t="s">
        <v>49</v>
      </c>
      <c r="D251" s="45" t="s">
        <v>84</v>
      </c>
      <c r="E251" s="45">
        <v>82</v>
      </c>
      <c r="F251" s="45">
        <v>784.15</v>
      </c>
      <c r="G251" s="45">
        <v>3797.24</v>
      </c>
    </row>
    <row r="252" spans="2:7" x14ac:dyDescent="0.25">
      <c r="B252" s="45">
        <v>2015</v>
      </c>
      <c r="C252" s="45" t="s">
        <v>49</v>
      </c>
      <c r="D252" s="45" t="s">
        <v>85</v>
      </c>
      <c r="E252" s="45">
        <v>923</v>
      </c>
      <c r="F252" s="45">
        <v>9221.6299999999992</v>
      </c>
      <c r="G252" s="45">
        <v>44622.52</v>
      </c>
    </row>
    <row r="253" spans="2:7" x14ac:dyDescent="0.25">
      <c r="B253" s="45">
        <v>2015</v>
      </c>
      <c r="C253" s="45" t="s">
        <v>49</v>
      </c>
      <c r="D253" s="45" t="s">
        <v>86</v>
      </c>
      <c r="E253" s="45">
        <v>30635</v>
      </c>
      <c r="F253" s="45">
        <v>358728.26</v>
      </c>
      <c r="G253" s="45">
        <v>1737057.4</v>
      </c>
    </row>
    <row r="254" spans="2:7" x14ac:dyDescent="0.25">
      <c r="B254" s="45">
        <v>2015</v>
      </c>
      <c r="C254" s="45" t="s">
        <v>49</v>
      </c>
      <c r="D254" s="45" t="s">
        <v>87</v>
      </c>
      <c r="E254" s="45">
        <v>34</v>
      </c>
      <c r="F254" s="45">
        <v>172.15</v>
      </c>
      <c r="G254" s="45">
        <v>833.72</v>
      </c>
    </row>
    <row r="255" spans="2:7" x14ac:dyDescent="0.25">
      <c r="B255" s="45">
        <v>2015</v>
      </c>
      <c r="C255" s="45" t="s">
        <v>50</v>
      </c>
      <c r="D255" s="45" t="s">
        <v>74</v>
      </c>
      <c r="E255" s="45">
        <v>109</v>
      </c>
      <c r="F255" s="45">
        <v>3673.26</v>
      </c>
      <c r="G255" s="45">
        <v>4261</v>
      </c>
    </row>
    <row r="256" spans="2:7" x14ac:dyDescent="0.25">
      <c r="B256" s="45">
        <v>2015</v>
      </c>
      <c r="C256" s="45" t="s">
        <v>50</v>
      </c>
      <c r="D256" s="45" t="s">
        <v>75</v>
      </c>
      <c r="E256" s="45">
        <v>76</v>
      </c>
      <c r="F256" s="45">
        <v>1676.59</v>
      </c>
      <c r="G256" s="45">
        <v>1899</v>
      </c>
    </row>
    <row r="257" spans="2:7" x14ac:dyDescent="0.25">
      <c r="B257" s="45">
        <v>2015</v>
      </c>
      <c r="C257" s="45" t="s">
        <v>50</v>
      </c>
      <c r="D257" s="45" t="s">
        <v>76</v>
      </c>
      <c r="E257" s="45">
        <v>88</v>
      </c>
      <c r="F257" s="45">
        <v>1429.73</v>
      </c>
      <c r="G257" s="45">
        <v>1521</v>
      </c>
    </row>
    <row r="258" spans="2:7" x14ac:dyDescent="0.25">
      <c r="B258" s="45">
        <v>2015</v>
      </c>
      <c r="C258" s="45" t="s">
        <v>50</v>
      </c>
      <c r="D258" s="45" t="s">
        <v>77</v>
      </c>
      <c r="E258" s="45">
        <v>62</v>
      </c>
      <c r="F258" s="45">
        <v>2414.44</v>
      </c>
      <c r="G258" s="45">
        <v>1514</v>
      </c>
    </row>
    <row r="259" spans="2:7" x14ac:dyDescent="0.25">
      <c r="B259" s="45">
        <v>2015</v>
      </c>
      <c r="C259" s="45" t="s">
        <v>50</v>
      </c>
      <c r="D259" s="45" t="s">
        <v>78</v>
      </c>
      <c r="E259" s="45">
        <v>12</v>
      </c>
      <c r="F259" s="45">
        <v>292</v>
      </c>
      <c r="G259" s="45">
        <v>309</v>
      </c>
    </row>
    <row r="260" spans="2:7" x14ac:dyDescent="0.25">
      <c r="B260" s="45">
        <v>2015</v>
      </c>
      <c r="C260" s="45" t="s">
        <v>50</v>
      </c>
      <c r="D260" s="45" t="s">
        <v>79</v>
      </c>
      <c r="E260" s="45">
        <v>375</v>
      </c>
      <c r="F260" s="45">
        <v>8049.26</v>
      </c>
      <c r="G260" s="45">
        <v>8072</v>
      </c>
    </row>
    <row r="261" spans="2:7" x14ac:dyDescent="0.25">
      <c r="B261" s="45">
        <v>2015</v>
      </c>
      <c r="C261" s="45" t="s">
        <v>50</v>
      </c>
      <c r="D261" s="45" t="s">
        <v>80</v>
      </c>
      <c r="E261" s="45">
        <v>491</v>
      </c>
      <c r="F261" s="45">
        <v>15382.63</v>
      </c>
      <c r="G261" s="45">
        <v>11035.5</v>
      </c>
    </row>
    <row r="262" spans="2:7" x14ac:dyDescent="0.25">
      <c r="B262" s="45">
        <v>2015</v>
      </c>
      <c r="C262" s="45" t="s">
        <v>50</v>
      </c>
      <c r="D262" s="45" t="s">
        <v>81</v>
      </c>
      <c r="E262" s="45">
        <v>134</v>
      </c>
      <c r="F262" s="45">
        <v>4442.34</v>
      </c>
      <c r="G262" s="45">
        <v>4208</v>
      </c>
    </row>
    <row r="263" spans="2:7" x14ac:dyDescent="0.25">
      <c r="B263" s="45">
        <v>2015</v>
      </c>
      <c r="C263" s="45" t="s">
        <v>50</v>
      </c>
      <c r="D263" s="45" t="s">
        <v>82</v>
      </c>
      <c r="E263" s="45">
        <v>225</v>
      </c>
      <c r="F263" s="45">
        <v>16049.33</v>
      </c>
      <c r="G263" s="45">
        <v>4708</v>
      </c>
    </row>
    <row r="264" spans="2:7" x14ac:dyDescent="0.25">
      <c r="B264" s="45">
        <v>2015</v>
      </c>
      <c r="C264" s="45" t="s">
        <v>50</v>
      </c>
      <c r="D264" s="45" t="s">
        <v>83</v>
      </c>
      <c r="E264" s="45">
        <v>322</v>
      </c>
      <c r="F264" s="45">
        <v>9033.91</v>
      </c>
      <c r="G264" s="45">
        <v>10400</v>
      </c>
    </row>
    <row r="265" spans="2:7" x14ac:dyDescent="0.25">
      <c r="B265" s="45">
        <v>2015</v>
      </c>
      <c r="C265" s="45" t="s">
        <v>50</v>
      </c>
      <c r="D265" s="45" t="s">
        <v>84</v>
      </c>
      <c r="E265" s="45">
        <v>19</v>
      </c>
      <c r="F265" s="45">
        <v>1518</v>
      </c>
      <c r="G265" s="45">
        <v>69</v>
      </c>
    </row>
    <row r="266" spans="2:7" x14ac:dyDescent="0.25">
      <c r="B266" s="45">
        <v>2015</v>
      </c>
      <c r="C266" s="45" t="s">
        <v>50</v>
      </c>
      <c r="D266" s="45" t="s">
        <v>85</v>
      </c>
      <c r="E266" s="45">
        <v>50</v>
      </c>
      <c r="F266" s="45">
        <v>1450.65</v>
      </c>
      <c r="G266" s="45">
        <v>1689</v>
      </c>
    </row>
    <row r="267" spans="2:7" x14ac:dyDescent="0.25">
      <c r="B267" s="45">
        <v>2015</v>
      </c>
      <c r="C267" s="45" t="s">
        <v>50</v>
      </c>
      <c r="D267" s="45" t="s">
        <v>86</v>
      </c>
      <c r="E267" s="45">
        <v>217</v>
      </c>
      <c r="F267" s="45">
        <v>8195.2800000000007</v>
      </c>
      <c r="G267" s="45">
        <v>6060</v>
      </c>
    </row>
    <row r="268" spans="2:7" x14ac:dyDescent="0.25">
      <c r="B268" s="45">
        <v>2016</v>
      </c>
      <c r="C268" s="45" t="s">
        <v>46</v>
      </c>
      <c r="D268" s="45" t="s">
        <v>74</v>
      </c>
      <c r="E268" s="45">
        <v>42</v>
      </c>
      <c r="F268" s="45">
        <v>2845.42</v>
      </c>
      <c r="G268" s="45">
        <v>1051.4000000000001</v>
      </c>
    </row>
    <row r="269" spans="2:7" x14ac:dyDescent="0.25">
      <c r="B269" s="45">
        <v>2016</v>
      </c>
      <c r="C269" s="45" t="s">
        <v>46</v>
      </c>
      <c r="D269" s="45" t="s">
        <v>75</v>
      </c>
      <c r="E269" s="45">
        <v>152</v>
      </c>
      <c r="F269" s="45">
        <v>2219.0700000000002</v>
      </c>
      <c r="G269" s="45">
        <v>2024.3</v>
      </c>
    </row>
    <row r="270" spans="2:7" x14ac:dyDescent="0.25">
      <c r="B270" s="45">
        <v>2016</v>
      </c>
      <c r="C270" s="45" t="s">
        <v>46</v>
      </c>
      <c r="D270" s="45" t="s">
        <v>76</v>
      </c>
      <c r="E270" s="45">
        <v>1059</v>
      </c>
      <c r="F270" s="45">
        <v>12929.29</v>
      </c>
      <c r="G270" s="45">
        <v>15312.8500393751</v>
      </c>
    </row>
    <row r="271" spans="2:7" x14ac:dyDescent="0.25">
      <c r="B271" s="45">
        <v>2016</v>
      </c>
      <c r="C271" s="45" t="s">
        <v>46</v>
      </c>
      <c r="D271" s="45" t="s">
        <v>77</v>
      </c>
      <c r="E271" s="45">
        <v>336</v>
      </c>
      <c r="F271" s="45">
        <v>6458.41</v>
      </c>
      <c r="G271" s="45">
        <v>6965.8</v>
      </c>
    </row>
    <row r="272" spans="2:7" x14ac:dyDescent="0.25">
      <c r="B272" s="45">
        <v>2016</v>
      </c>
      <c r="C272" s="45" t="s">
        <v>46</v>
      </c>
      <c r="D272" s="45" t="s">
        <v>78</v>
      </c>
      <c r="E272" s="45">
        <v>1381</v>
      </c>
      <c r="F272" s="45">
        <v>16622.05</v>
      </c>
      <c r="G272" s="45">
        <v>33546.700135000297</v>
      </c>
    </row>
    <row r="273" spans="2:7" x14ac:dyDescent="0.25">
      <c r="B273" s="45">
        <v>2016</v>
      </c>
      <c r="C273" s="45" t="s">
        <v>46</v>
      </c>
      <c r="D273" s="45" t="s">
        <v>79</v>
      </c>
      <c r="E273" s="45">
        <v>646</v>
      </c>
      <c r="F273" s="45">
        <v>17715.63</v>
      </c>
      <c r="G273" s="45">
        <v>7867.5500862502204</v>
      </c>
    </row>
    <row r="274" spans="2:7" x14ac:dyDescent="0.25">
      <c r="B274" s="45">
        <v>2016</v>
      </c>
      <c r="C274" s="45" t="s">
        <v>46</v>
      </c>
      <c r="D274" s="45" t="s">
        <v>80</v>
      </c>
      <c r="E274" s="45">
        <v>789</v>
      </c>
      <c r="F274" s="45">
        <v>12105.81</v>
      </c>
      <c r="G274" s="45">
        <v>12075.6003037508</v>
      </c>
    </row>
    <row r="275" spans="2:7" x14ac:dyDescent="0.25">
      <c r="B275" s="45">
        <v>2016</v>
      </c>
      <c r="C275" s="45" t="s">
        <v>46</v>
      </c>
      <c r="D275" s="45" t="s">
        <v>81</v>
      </c>
      <c r="E275" s="45">
        <v>313</v>
      </c>
      <c r="F275" s="45">
        <v>4647.0200000000004</v>
      </c>
      <c r="G275" s="45">
        <v>4360.6000000000004</v>
      </c>
    </row>
    <row r="276" spans="2:7" x14ac:dyDescent="0.25">
      <c r="B276" s="45">
        <v>2016</v>
      </c>
      <c r="C276" s="45" t="s">
        <v>46</v>
      </c>
      <c r="D276" s="45" t="s">
        <v>82</v>
      </c>
      <c r="E276" s="45">
        <v>1182</v>
      </c>
      <c r="F276" s="45">
        <v>43113.1</v>
      </c>
      <c r="G276" s="45">
        <v>19008.75</v>
      </c>
    </row>
    <row r="277" spans="2:7" x14ac:dyDescent="0.25">
      <c r="B277" s="45">
        <v>2016</v>
      </c>
      <c r="C277" s="45" t="s">
        <v>46</v>
      </c>
      <c r="D277" s="45" t="s">
        <v>83</v>
      </c>
      <c r="E277" s="45">
        <v>9590</v>
      </c>
      <c r="F277" s="45">
        <v>82413.91</v>
      </c>
      <c r="G277" s="45">
        <v>151958.50003375</v>
      </c>
    </row>
    <row r="278" spans="2:7" x14ac:dyDescent="0.25">
      <c r="B278" s="45">
        <v>2016</v>
      </c>
      <c r="C278" s="45" t="s">
        <v>46</v>
      </c>
      <c r="D278" s="45" t="s">
        <v>85</v>
      </c>
      <c r="E278" s="45">
        <v>81</v>
      </c>
      <c r="F278" s="45">
        <v>887.11</v>
      </c>
      <c r="G278" s="45">
        <v>724.1</v>
      </c>
    </row>
    <row r="279" spans="2:7" x14ac:dyDescent="0.25">
      <c r="B279" s="45">
        <v>2016</v>
      </c>
      <c r="C279" s="45" t="s">
        <v>46</v>
      </c>
      <c r="D279" s="45" t="s">
        <v>86</v>
      </c>
      <c r="E279" s="45">
        <v>520</v>
      </c>
      <c r="F279" s="45">
        <v>6778.3</v>
      </c>
      <c r="G279" s="45">
        <v>10542.75</v>
      </c>
    </row>
    <row r="280" spans="2:7" x14ac:dyDescent="0.25">
      <c r="B280" s="45">
        <v>2016</v>
      </c>
      <c r="C280" s="45" t="s">
        <v>46</v>
      </c>
      <c r="D280" s="45" t="s">
        <v>87</v>
      </c>
      <c r="E280" s="45">
        <v>23</v>
      </c>
      <c r="F280" s="45">
        <v>126.4</v>
      </c>
      <c r="G280" s="45">
        <v>204</v>
      </c>
    </row>
    <row r="281" spans="2:7" x14ac:dyDescent="0.25">
      <c r="B281" s="45">
        <v>2016</v>
      </c>
      <c r="C281" s="45" t="s">
        <v>47</v>
      </c>
      <c r="D281" s="45" t="s">
        <v>74</v>
      </c>
      <c r="E281" s="45">
        <v>1074</v>
      </c>
      <c r="F281" s="45">
        <v>40791.629999999997</v>
      </c>
      <c r="G281" s="45">
        <v>13163.25</v>
      </c>
    </row>
    <row r="282" spans="2:7" x14ac:dyDescent="0.25">
      <c r="B282" s="45">
        <v>2016</v>
      </c>
      <c r="C282" s="45" t="s">
        <v>47</v>
      </c>
      <c r="D282" s="45" t="s">
        <v>75</v>
      </c>
      <c r="E282" s="45">
        <v>1598</v>
      </c>
      <c r="F282" s="45">
        <v>74071.13</v>
      </c>
      <c r="G282" s="45">
        <v>25654.25</v>
      </c>
    </row>
    <row r="283" spans="2:7" x14ac:dyDescent="0.25">
      <c r="B283" s="45">
        <v>2016</v>
      </c>
      <c r="C283" s="45" t="s">
        <v>47</v>
      </c>
      <c r="D283" s="45" t="s">
        <v>76</v>
      </c>
      <c r="E283" s="45">
        <v>226</v>
      </c>
      <c r="F283" s="45">
        <v>13766.3</v>
      </c>
      <c r="G283" s="45">
        <v>4879.75</v>
      </c>
    </row>
    <row r="284" spans="2:7" x14ac:dyDescent="0.25">
      <c r="B284" s="45">
        <v>2016</v>
      </c>
      <c r="C284" s="45" t="s">
        <v>47</v>
      </c>
      <c r="D284" s="45" t="s">
        <v>77</v>
      </c>
      <c r="E284" s="45">
        <v>2517</v>
      </c>
      <c r="F284" s="45">
        <v>169392.66</v>
      </c>
      <c r="G284" s="45">
        <v>58299.25</v>
      </c>
    </row>
    <row r="285" spans="2:7" x14ac:dyDescent="0.25">
      <c r="B285" s="45">
        <v>2016</v>
      </c>
      <c r="C285" s="45" t="s">
        <v>47</v>
      </c>
      <c r="D285" s="45" t="s">
        <v>78</v>
      </c>
      <c r="E285" s="45">
        <v>1540</v>
      </c>
      <c r="F285" s="45">
        <v>124135.88</v>
      </c>
      <c r="G285" s="45">
        <v>43453.75</v>
      </c>
    </row>
    <row r="286" spans="2:7" x14ac:dyDescent="0.25">
      <c r="B286" s="45">
        <v>2016</v>
      </c>
      <c r="C286" s="45" t="s">
        <v>47</v>
      </c>
      <c r="D286" s="45" t="s">
        <v>79</v>
      </c>
      <c r="E286" s="45">
        <v>7140</v>
      </c>
      <c r="F286" s="45">
        <v>331533.8</v>
      </c>
      <c r="G286" s="45">
        <v>112888.5</v>
      </c>
    </row>
    <row r="287" spans="2:7" x14ac:dyDescent="0.25">
      <c r="B287" s="45">
        <v>2016</v>
      </c>
      <c r="C287" s="45" t="s">
        <v>47</v>
      </c>
      <c r="D287" s="45" t="s">
        <v>80</v>
      </c>
      <c r="E287" s="45">
        <v>20992</v>
      </c>
      <c r="F287" s="45">
        <v>1128325.6599999999</v>
      </c>
      <c r="G287" s="45">
        <v>392409.25</v>
      </c>
    </row>
    <row r="288" spans="2:7" x14ac:dyDescent="0.25">
      <c r="B288" s="45">
        <v>2016</v>
      </c>
      <c r="C288" s="45" t="s">
        <v>47</v>
      </c>
      <c r="D288" s="45" t="s">
        <v>81</v>
      </c>
      <c r="E288" s="45">
        <v>3556</v>
      </c>
      <c r="F288" s="45">
        <v>158089.07999999999</v>
      </c>
      <c r="G288" s="45">
        <v>54199.75</v>
      </c>
    </row>
    <row r="289" spans="2:7" x14ac:dyDescent="0.25">
      <c r="B289" s="45">
        <v>2016</v>
      </c>
      <c r="C289" s="45" t="s">
        <v>47</v>
      </c>
      <c r="D289" s="45" t="s">
        <v>82</v>
      </c>
      <c r="E289" s="45">
        <v>11228</v>
      </c>
      <c r="F289" s="45">
        <v>698916.68</v>
      </c>
      <c r="G289" s="45">
        <v>244165</v>
      </c>
    </row>
    <row r="290" spans="2:7" x14ac:dyDescent="0.25">
      <c r="B290" s="45">
        <v>2016</v>
      </c>
      <c r="C290" s="45" t="s">
        <v>47</v>
      </c>
      <c r="D290" s="45" t="s">
        <v>83</v>
      </c>
      <c r="E290" s="45">
        <v>3696</v>
      </c>
      <c r="F290" s="45">
        <v>225811.26</v>
      </c>
      <c r="G290" s="45">
        <v>76250</v>
      </c>
    </row>
    <row r="291" spans="2:7" x14ac:dyDescent="0.25">
      <c r="B291" s="45">
        <v>2016</v>
      </c>
      <c r="C291" s="45" t="s">
        <v>47</v>
      </c>
      <c r="D291" s="45" t="s">
        <v>84</v>
      </c>
      <c r="E291" s="45">
        <v>1</v>
      </c>
      <c r="F291" s="45">
        <v>10.88</v>
      </c>
      <c r="G291" s="45">
        <v>4</v>
      </c>
    </row>
    <row r="292" spans="2:7" x14ac:dyDescent="0.25">
      <c r="B292" s="45">
        <v>2016</v>
      </c>
      <c r="C292" s="45" t="s">
        <v>47</v>
      </c>
      <c r="D292" s="45" t="s">
        <v>85</v>
      </c>
      <c r="E292" s="45">
        <v>48</v>
      </c>
      <c r="F292" s="45">
        <v>3408.73</v>
      </c>
      <c r="G292" s="45">
        <v>1171.75</v>
      </c>
    </row>
    <row r="293" spans="2:7" x14ac:dyDescent="0.25">
      <c r="B293" s="45">
        <v>2016</v>
      </c>
      <c r="C293" s="45" t="s">
        <v>47</v>
      </c>
      <c r="D293" s="45" t="s">
        <v>86</v>
      </c>
      <c r="E293" s="45">
        <v>498</v>
      </c>
      <c r="F293" s="45">
        <v>30037.19</v>
      </c>
      <c r="G293" s="45">
        <v>10360.25</v>
      </c>
    </row>
    <row r="294" spans="2:7" x14ac:dyDescent="0.25">
      <c r="B294" s="45">
        <v>2016</v>
      </c>
      <c r="C294" s="45" t="s">
        <v>47</v>
      </c>
      <c r="D294" s="45" t="s">
        <v>87</v>
      </c>
      <c r="E294" s="45">
        <v>35</v>
      </c>
      <c r="F294" s="45">
        <v>1536.59</v>
      </c>
      <c r="G294" s="45">
        <v>544</v>
      </c>
    </row>
    <row r="295" spans="2:7" x14ac:dyDescent="0.25">
      <c r="B295" s="45">
        <v>2016</v>
      </c>
      <c r="C295" s="45" t="s">
        <v>48</v>
      </c>
      <c r="D295" s="45" t="s">
        <v>74</v>
      </c>
      <c r="E295" s="45">
        <v>15</v>
      </c>
      <c r="F295" s="45">
        <v>603.49</v>
      </c>
      <c r="G295" s="45">
        <v>83.714285714285694</v>
      </c>
    </row>
    <row r="296" spans="2:7" x14ac:dyDescent="0.25">
      <c r="B296" s="45">
        <v>2016</v>
      </c>
      <c r="C296" s="45" t="s">
        <v>48</v>
      </c>
      <c r="D296" s="45" t="s">
        <v>75</v>
      </c>
      <c r="E296" s="45">
        <v>14</v>
      </c>
      <c r="F296" s="45">
        <v>982.5</v>
      </c>
      <c r="G296" s="45">
        <v>136.28571428571399</v>
      </c>
    </row>
    <row r="297" spans="2:7" x14ac:dyDescent="0.25">
      <c r="B297" s="45">
        <v>2016</v>
      </c>
      <c r="C297" s="45" t="s">
        <v>48</v>
      </c>
      <c r="D297" s="45" t="s">
        <v>76</v>
      </c>
      <c r="E297" s="45">
        <v>25</v>
      </c>
      <c r="F297" s="45">
        <v>1105.05</v>
      </c>
      <c r="G297" s="45">
        <v>153.28571428571399</v>
      </c>
    </row>
    <row r="298" spans="2:7" x14ac:dyDescent="0.25">
      <c r="B298" s="45">
        <v>2016</v>
      </c>
      <c r="C298" s="45" t="s">
        <v>48</v>
      </c>
      <c r="D298" s="45" t="s">
        <v>77</v>
      </c>
      <c r="E298" s="45">
        <v>16</v>
      </c>
      <c r="F298" s="45">
        <v>954.66</v>
      </c>
      <c r="G298" s="45">
        <v>132.42857142857099</v>
      </c>
    </row>
    <row r="299" spans="2:7" x14ac:dyDescent="0.25">
      <c r="B299" s="45">
        <v>2016</v>
      </c>
      <c r="C299" s="45" t="s">
        <v>48</v>
      </c>
      <c r="D299" s="45" t="s">
        <v>79</v>
      </c>
      <c r="E299" s="45">
        <v>31</v>
      </c>
      <c r="F299" s="45">
        <v>1844.46</v>
      </c>
      <c r="G299" s="45">
        <v>263</v>
      </c>
    </row>
    <row r="300" spans="2:7" x14ac:dyDescent="0.25">
      <c r="B300" s="45">
        <v>2016</v>
      </c>
      <c r="C300" s="45" t="s">
        <v>48</v>
      </c>
      <c r="D300" s="45" t="s">
        <v>80</v>
      </c>
      <c r="E300" s="45">
        <v>11</v>
      </c>
      <c r="F300" s="45">
        <v>521.11</v>
      </c>
      <c r="G300" s="45">
        <v>72.285714285714306</v>
      </c>
    </row>
    <row r="301" spans="2:7" x14ac:dyDescent="0.25">
      <c r="B301" s="45">
        <v>2016</v>
      </c>
      <c r="C301" s="45" t="s">
        <v>48</v>
      </c>
      <c r="D301" s="45" t="s">
        <v>81</v>
      </c>
      <c r="E301" s="45">
        <v>6</v>
      </c>
      <c r="F301" s="45">
        <v>410.91</v>
      </c>
      <c r="G301" s="45">
        <v>57</v>
      </c>
    </row>
    <row r="302" spans="2:7" x14ac:dyDescent="0.25">
      <c r="B302" s="45">
        <v>2016</v>
      </c>
      <c r="C302" s="45" t="s">
        <v>48</v>
      </c>
      <c r="D302" s="45" t="s">
        <v>82</v>
      </c>
      <c r="E302" s="45">
        <v>28</v>
      </c>
      <c r="F302" s="45">
        <v>2870.13</v>
      </c>
      <c r="G302" s="45">
        <v>398.142857142857</v>
      </c>
    </row>
    <row r="303" spans="2:7" x14ac:dyDescent="0.25">
      <c r="B303" s="45">
        <v>2016</v>
      </c>
      <c r="C303" s="45" t="s">
        <v>48</v>
      </c>
      <c r="D303" s="45" t="s">
        <v>83</v>
      </c>
      <c r="E303" s="45">
        <v>251</v>
      </c>
      <c r="F303" s="45">
        <v>10324.469999999999</v>
      </c>
      <c r="G303" s="45">
        <v>1447</v>
      </c>
    </row>
    <row r="304" spans="2:7" x14ac:dyDescent="0.25">
      <c r="B304" s="45">
        <v>2016</v>
      </c>
      <c r="C304" s="45" t="s">
        <v>48</v>
      </c>
      <c r="D304" s="45" t="s">
        <v>85</v>
      </c>
      <c r="E304" s="45">
        <v>2</v>
      </c>
      <c r="F304" s="45">
        <v>53.56</v>
      </c>
      <c r="G304" s="45">
        <v>7.4285714285714297</v>
      </c>
    </row>
    <row r="305" spans="2:7" x14ac:dyDescent="0.25">
      <c r="B305" s="45">
        <v>2016</v>
      </c>
      <c r="C305" s="45" t="s">
        <v>48</v>
      </c>
      <c r="D305" s="45" t="s">
        <v>86</v>
      </c>
      <c r="E305" s="45">
        <v>13</v>
      </c>
      <c r="F305" s="45">
        <v>533.46</v>
      </c>
      <c r="G305" s="45">
        <v>82</v>
      </c>
    </row>
    <row r="306" spans="2:7" x14ac:dyDescent="0.25">
      <c r="B306" s="45">
        <v>2016</v>
      </c>
      <c r="C306" s="45" t="s">
        <v>48</v>
      </c>
      <c r="D306" s="45" t="s">
        <v>87</v>
      </c>
      <c r="E306" s="45">
        <v>3</v>
      </c>
      <c r="F306" s="45">
        <v>63.85</v>
      </c>
      <c r="G306" s="45">
        <v>8.8571428571428594</v>
      </c>
    </row>
    <row r="307" spans="2:7" x14ac:dyDescent="0.25">
      <c r="B307" s="45">
        <v>2016</v>
      </c>
      <c r="C307" s="45" t="s">
        <v>49</v>
      </c>
      <c r="D307" s="45" t="s">
        <v>74</v>
      </c>
      <c r="E307" s="45">
        <v>33145</v>
      </c>
      <c r="F307" s="45">
        <v>355989.18</v>
      </c>
      <c r="G307" s="45">
        <v>1723961</v>
      </c>
    </row>
    <row r="308" spans="2:7" x14ac:dyDescent="0.25">
      <c r="B308" s="45">
        <v>2016</v>
      </c>
      <c r="C308" s="45" t="s">
        <v>49</v>
      </c>
      <c r="D308" s="45" t="s">
        <v>75</v>
      </c>
      <c r="E308" s="45">
        <v>3542</v>
      </c>
      <c r="F308" s="45">
        <v>30454.43</v>
      </c>
      <c r="G308" s="45">
        <v>147463.84</v>
      </c>
    </row>
    <row r="309" spans="2:7" x14ac:dyDescent="0.25">
      <c r="B309" s="45">
        <v>2016</v>
      </c>
      <c r="C309" s="45" t="s">
        <v>49</v>
      </c>
      <c r="D309" s="45" t="s">
        <v>76</v>
      </c>
      <c r="E309" s="45">
        <v>13968</v>
      </c>
      <c r="F309" s="45">
        <v>97132</v>
      </c>
      <c r="G309" s="45">
        <v>470327.52</v>
      </c>
    </row>
    <row r="310" spans="2:7" x14ac:dyDescent="0.25">
      <c r="B310" s="45">
        <v>2016</v>
      </c>
      <c r="C310" s="45" t="s">
        <v>49</v>
      </c>
      <c r="D310" s="45" t="s">
        <v>77</v>
      </c>
      <c r="E310" s="45">
        <v>18867</v>
      </c>
      <c r="F310" s="45">
        <v>247034.48</v>
      </c>
      <c r="G310" s="45">
        <v>1195169.52</v>
      </c>
    </row>
    <row r="311" spans="2:7" x14ac:dyDescent="0.25">
      <c r="B311" s="45">
        <v>2016</v>
      </c>
      <c r="C311" s="45" t="s">
        <v>49</v>
      </c>
      <c r="D311" s="45" t="s">
        <v>78</v>
      </c>
      <c r="E311" s="45">
        <v>14375</v>
      </c>
      <c r="F311" s="45">
        <v>162460.13</v>
      </c>
      <c r="G311" s="45">
        <v>786690.56000000006</v>
      </c>
    </row>
    <row r="312" spans="2:7" x14ac:dyDescent="0.25">
      <c r="B312" s="45">
        <v>2016</v>
      </c>
      <c r="C312" s="45" t="s">
        <v>49</v>
      </c>
      <c r="D312" s="45" t="s">
        <v>79</v>
      </c>
      <c r="E312" s="45">
        <v>51838</v>
      </c>
      <c r="F312" s="45">
        <v>437504.39</v>
      </c>
      <c r="G312" s="45">
        <v>2117467.7740000002</v>
      </c>
    </row>
    <row r="313" spans="2:7" x14ac:dyDescent="0.25">
      <c r="B313" s="45">
        <v>2016</v>
      </c>
      <c r="C313" s="45" t="s">
        <v>49</v>
      </c>
      <c r="D313" s="45" t="s">
        <v>80</v>
      </c>
      <c r="E313" s="45">
        <v>145836</v>
      </c>
      <c r="F313" s="45">
        <v>1297781.17</v>
      </c>
      <c r="G313" s="45">
        <v>6280413.5279999999</v>
      </c>
    </row>
    <row r="314" spans="2:7" x14ac:dyDescent="0.25">
      <c r="B314" s="45">
        <v>2016</v>
      </c>
      <c r="C314" s="45" t="s">
        <v>49</v>
      </c>
      <c r="D314" s="45" t="s">
        <v>81</v>
      </c>
      <c r="E314" s="45">
        <v>14141</v>
      </c>
      <c r="F314" s="45">
        <v>115708.97</v>
      </c>
      <c r="G314" s="45">
        <v>560370.68000000005</v>
      </c>
    </row>
    <row r="315" spans="2:7" x14ac:dyDescent="0.25">
      <c r="B315" s="45">
        <v>2016</v>
      </c>
      <c r="C315" s="45" t="s">
        <v>49</v>
      </c>
      <c r="D315" s="45" t="s">
        <v>82</v>
      </c>
      <c r="E315" s="45">
        <v>40827</v>
      </c>
      <c r="F315" s="45">
        <v>337505.88</v>
      </c>
      <c r="G315" s="45">
        <v>1632821.08</v>
      </c>
    </row>
    <row r="316" spans="2:7" x14ac:dyDescent="0.25">
      <c r="B316" s="45">
        <v>2016</v>
      </c>
      <c r="C316" s="45" t="s">
        <v>49</v>
      </c>
      <c r="D316" s="45" t="s">
        <v>83</v>
      </c>
      <c r="E316" s="45">
        <v>65158</v>
      </c>
      <c r="F316" s="45">
        <v>777514.96</v>
      </c>
      <c r="G316" s="45">
        <v>3765288.6335999998</v>
      </c>
    </row>
    <row r="317" spans="2:7" x14ac:dyDescent="0.25">
      <c r="B317" s="45">
        <v>2016</v>
      </c>
      <c r="C317" s="45" t="s">
        <v>49</v>
      </c>
      <c r="D317" s="45" t="s">
        <v>84</v>
      </c>
      <c r="E317" s="45">
        <v>116</v>
      </c>
      <c r="F317" s="45">
        <v>580.39</v>
      </c>
      <c r="G317" s="45">
        <v>2811.2</v>
      </c>
    </row>
    <row r="318" spans="2:7" x14ac:dyDescent="0.25">
      <c r="B318" s="45">
        <v>2016</v>
      </c>
      <c r="C318" s="45" t="s">
        <v>49</v>
      </c>
      <c r="D318" s="45" t="s">
        <v>85</v>
      </c>
      <c r="E318" s="45">
        <v>1214</v>
      </c>
      <c r="F318" s="45">
        <v>10721.64</v>
      </c>
      <c r="G318" s="45">
        <v>51920</v>
      </c>
    </row>
    <row r="319" spans="2:7" x14ac:dyDescent="0.25">
      <c r="B319" s="45">
        <v>2016</v>
      </c>
      <c r="C319" s="45" t="s">
        <v>49</v>
      </c>
      <c r="D319" s="45" t="s">
        <v>86</v>
      </c>
      <c r="E319" s="45">
        <v>29409</v>
      </c>
      <c r="F319" s="45">
        <v>349929.44</v>
      </c>
      <c r="G319" s="45">
        <v>1694518.04</v>
      </c>
    </row>
    <row r="320" spans="2:7" x14ac:dyDescent="0.25">
      <c r="B320" s="45">
        <v>2016</v>
      </c>
      <c r="C320" s="45" t="s">
        <v>49</v>
      </c>
      <c r="D320" s="45" t="s">
        <v>87</v>
      </c>
      <c r="E320" s="45">
        <v>24</v>
      </c>
      <c r="F320" s="45">
        <v>208.03</v>
      </c>
      <c r="G320" s="45">
        <v>1007.28</v>
      </c>
    </row>
    <row r="321" spans="2:7" x14ac:dyDescent="0.25">
      <c r="B321" s="45">
        <v>2016</v>
      </c>
      <c r="C321" s="45" t="s">
        <v>50</v>
      </c>
      <c r="D321" s="45" t="s">
        <v>74</v>
      </c>
      <c r="E321" s="45">
        <v>133</v>
      </c>
      <c r="F321" s="45">
        <v>3887.21</v>
      </c>
      <c r="G321" s="45">
        <v>4894</v>
      </c>
    </row>
    <row r="322" spans="2:7" x14ac:dyDescent="0.25">
      <c r="B322" s="45">
        <v>2016</v>
      </c>
      <c r="C322" s="45" t="s">
        <v>50</v>
      </c>
      <c r="D322" s="45" t="s">
        <v>75</v>
      </c>
      <c r="E322" s="45">
        <v>80</v>
      </c>
      <c r="F322" s="45">
        <v>1805.9</v>
      </c>
      <c r="G322" s="45">
        <v>2104</v>
      </c>
    </row>
    <row r="323" spans="2:7" x14ac:dyDescent="0.25">
      <c r="B323" s="45">
        <v>2016</v>
      </c>
      <c r="C323" s="45" t="s">
        <v>50</v>
      </c>
      <c r="D323" s="45" t="s">
        <v>76</v>
      </c>
      <c r="E323" s="45">
        <v>61</v>
      </c>
      <c r="F323" s="45">
        <v>996.14</v>
      </c>
      <c r="G323" s="45">
        <v>1248.5</v>
      </c>
    </row>
    <row r="324" spans="2:7" x14ac:dyDescent="0.25">
      <c r="B324" s="45">
        <v>2016</v>
      </c>
      <c r="C324" s="45" t="s">
        <v>50</v>
      </c>
      <c r="D324" s="45" t="s">
        <v>77</v>
      </c>
      <c r="E324" s="45">
        <v>77</v>
      </c>
      <c r="F324" s="45">
        <v>2415.79</v>
      </c>
      <c r="G324" s="45">
        <v>1832</v>
      </c>
    </row>
    <row r="325" spans="2:7" x14ac:dyDescent="0.25">
      <c r="B325" s="45">
        <v>2016</v>
      </c>
      <c r="C325" s="45" t="s">
        <v>50</v>
      </c>
      <c r="D325" s="45" t="s">
        <v>78</v>
      </c>
      <c r="E325" s="45">
        <v>18</v>
      </c>
      <c r="F325" s="45">
        <v>390.95</v>
      </c>
      <c r="G325" s="45">
        <v>490</v>
      </c>
    </row>
    <row r="326" spans="2:7" x14ac:dyDescent="0.25">
      <c r="B326" s="45">
        <v>2016</v>
      </c>
      <c r="C326" s="45" t="s">
        <v>50</v>
      </c>
      <c r="D326" s="45" t="s">
        <v>79</v>
      </c>
      <c r="E326" s="45">
        <v>344</v>
      </c>
      <c r="F326" s="45">
        <v>7930.02</v>
      </c>
      <c r="G326" s="45">
        <v>9554.5</v>
      </c>
    </row>
    <row r="327" spans="2:7" x14ac:dyDescent="0.25">
      <c r="B327" s="45">
        <v>2016</v>
      </c>
      <c r="C327" s="45" t="s">
        <v>50</v>
      </c>
      <c r="D327" s="45" t="s">
        <v>80</v>
      </c>
      <c r="E327" s="45">
        <v>509</v>
      </c>
      <c r="F327" s="45">
        <v>13977.04</v>
      </c>
      <c r="G327" s="45">
        <v>12515.5</v>
      </c>
    </row>
    <row r="328" spans="2:7" x14ac:dyDescent="0.25">
      <c r="B328" s="45">
        <v>2016</v>
      </c>
      <c r="C328" s="45" t="s">
        <v>50</v>
      </c>
      <c r="D328" s="45" t="s">
        <v>81</v>
      </c>
      <c r="E328" s="45">
        <v>126</v>
      </c>
      <c r="F328" s="45">
        <v>3473.06</v>
      </c>
      <c r="G328" s="45">
        <v>3476</v>
      </c>
    </row>
    <row r="329" spans="2:7" x14ac:dyDescent="0.25">
      <c r="B329" s="45">
        <v>2016</v>
      </c>
      <c r="C329" s="45" t="s">
        <v>50</v>
      </c>
      <c r="D329" s="45" t="s">
        <v>82</v>
      </c>
      <c r="E329" s="45">
        <v>264</v>
      </c>
      <c r="F329" s="45">
        <v>17521.97</v>
      </c>
      <c r="G329" s="45">
        <v>5140</v>
      </c>
    </row>
    <row r="330" spans="2:7" x14ac:dyDescent="0.25">
      <c r="B330" s="45">
        <v>2016</v>
      </c>
      <c r="C330" s="45" t="s">
        <v>50</v>
      </c>
      <c r="D330" s="45" t="s">
        <v>83</v>
      </c>
      <c r="E330" s="45">
        <v>317</v>
      </c>
      <c r="F330" s="45">
        <v>9482.52</v>
      </c>
      <c r="G330" s="45">
        <v>10767</v>
      </c>
    </row>
    <row r="331" spans="2:7" x14ac:dyDescent="0.25">
      <c r="B331" s="45">
        <v>2016</v>
      </c>
      <c r="C331" s="45" t="s">
        <v>50</v>
      </c>
      <c r="D331" s="45" t="s">
        <v>84</v>
      </c>
      <c r="E331" s="45">
        <v>24</v>
      </c>
      <c r="F331" s="45">
        <v>1584</v>
      </c>
      <c r="G331" s="45">
        <v>72</v>
      </c>
    </row>
    <row r="332" spans="2:7" x14ac:dyDescent="0.25">
      <c r="B332" s="45">
        <v>2016</v>
      </c>
      <c r="C332" s="45" t="s">
        <v>50</v>
      </c>
      <c r="D332" s="45" t="s">
        <v>85</v>
      </c>
      <c r="E332" s="45">
        <v>48</v>
      </c>
      <c r="F332" s="45">
        <v>1640.75</v>
      </c>
      <c r="G332" s="45">
        <v>1897</v>
      </c>
    </row>
    <row r="333" spans="2:7" x14ac:dyDescent="0.25">
      <c r="B333" s="45">
        <v>2016</v>
      </c>
      <c r="C333" s="45" t="s">
        <v>50</v>
      </c>
      <c r="D333" s="45" t="s">
        <v>86</v>
      </c>
      <c r="E333" s="45">
        <v>373</v>
      </c>
      <c r="F333" s="45">
        <v>10511.18</v>
      </c>
      <c r="G333" s="45">
        <v>9905.5</v>
      </c>
    </row>
    <row r="334" spans="2:7" x14ac:dyDescent="0.25">
      <c r="B334" s="45">
        <v>2016</v>
      </c>
      <c r="C334" s="45" t="s">
        <v>50</v>
      </c>
      <c r="D334" s="45" t="s">
        <v>87</v>
      </c>
      <c r="E334" s="45">
        <v>2</v>
      </c>
      <c r="F334" s="45">
        <v>33.51</v>
      </c>
      <c r="G334" s="45">
        <v>42</v>
      </c>
    </row>
    <row r="335" spans="2:7" x14ac:dyDescent="0.25">
      <c r="B335" s="45">
        <v>2017</v>
      </c>
      <c r="C335" s="45" t="s">
        <v>46</v>
      </c>
      <c r="D335" s="45" t="s">
        <v>74</v>
      </c>
      <c r="E335" s="45">
        <v>45</v>
      </c>
      <c r="F335" s="45">
        <v>2756.35</v>
      </c>
      <c r="G335" s="45">
        <v>1113.5</v>
      </c>
    </row>
    <row r="336" spans="2:7" x14ac:dyDescent="0.25">
      <c r="B336" s="45">
        <v>2017</v>
      </c>
      <c r="C336" s="45" t="s">
        <v>46</v>
      </c>
      <c r="D336" s="45" t="s">
        <v>75</v>
      </c>
      <c r="E336" s="45">
        <v>344</v>
      </c>
      <c r="F336" s="45">
        <v>3263.7</v>
      </c>
      <c r="G336" s="45">
        <v>5291.65</v>
      </c>
    </row>
    <row r="337" spans="2:7" x14ac:dyDescent="0.25">
      <c r="B337" s="45">
        <v>2017</v>
      </c>
      <c r="C337" s="45" t="s">
        <v>46</v>
      </c>
      <c r="D337" s="45" t="s">
        <v>76</v>
      </c>
      <c r="E337" s="45">
        <v>1904</v>
      </c>
      <c r="F337" s="45">
        <v>17446.3</v>
      </c>
      <c r="G337" s="45">
        <v>33823.550000000003</v>
      </c>
    </row>
    <row r="338" spans="2:7" x14ac:dyDescent="0.25">
      <c r="B338" s="45">
        <v>2017</v>
      </c>
      <c r="C338" s="45" t="s">
        <v>46</v>
      </c>
      <c r="D338" s="45" t="s">
        <v>77</v>
      </c>
      <c r="E338" s="45">
        <v>738</v>
      </c>
      <c r="F338" s="45">
        <v>11962.34</v>
      </c>
      <c r="G338" s="45">
        <v>14849.1</v>
      </c>
    </row>
    <row r="339" spans="2:7" x14ac:dyDescent="0.25">
      <c r="B339" s="45">
        <v>2017</v>
      </c>
      <c r="C339" s="45" t="s">
        <v>46</v>
      </c>
      <c r="D339" s="45" t="s">
        <v>78</v>
      </c>
      <c r="E339" s="45">
        <v>2432</v>
      </c>
      <c r="F339" s="45">
        <v>20364.82</v>
      </c>
      <c r="G339" s="45">
        <v>53514.65</v>
      </c>
    </row>
    <row r="340" spans="2:7" x14ac:dyDescent="0.25">
      <c r="B340" s="45">
        <v>2017</v>
      </c>
      <c r="C340" s="45" t="s">
        <v>46</v>
      </c>
      <c r="D340" s="45" t="s">
        <v>79</v>
      </c>
      <c r="E340" s="45">
        <v>598</v>
      </c>
      <c r="F340" s="45">
        <v>14252.89</v>
      </c>
      <c r="G340" s="45">
        <v>9589.65</v>
      </c>
    </row>
    <row r="341" spans="2:7" x14ac:dyDescent="0.25">
      <c r="B341" s="45">
        <v>2017</v>
      </c>
      <c r="C341" s="45" t="s">
        <v>46</v>
      </c>
      <c r="D341" s="45" t="s">
        <v>80</v>
      </c>
      <c r="E341" s="45">
        <v>20381</v>
      </c>
      <c r="F341" s="45">
        <v>139225.53</v>
      </c>
      <c r="G341" s="45">
        <v>402637.5</v>
      </c>
    </row>
    <row r="342" spans="2:7" x14ac:dyDescent="0.25">
      <c r="B342" s="45">
        <v>2017</v>
      </c>
      <c r="C342" s="45" t="s">
        <v>46</v>
      </c>
      <c r="D342" s="45" t="s">
        <v>81</v>
      </c>
      <c r="E342" s="45">
        <v>444</v>
      </c>
      <c r="F342" s="45">
        <v>5527.73</v>
      </c>
      <c r="G342" s="45">
        <v>6290</v>
      </c>
    </row>
    <row r="343" spans="2:7" x14ac:dyDescent="0.25">
      <c r="B343" s="45">
        <v>2017</v>
      </c>
      <c r="C343" s="45" t="s">
        <v>46</v>
      </c>
      <c r="D343" s="45" t="s">
        <v>82</v>
      </c>
      <c r="E343" s="45">
        <v>7409</v>
      </c>
      <c r="F343" s="45">
        <v>79383.83</v>
      </c>
      <c r="G343" s="45">
        <v>158187.88</v>
      </c>
    </row>
    <row r="344" spans="2:7" x14ac:dyDescent="0.25">
      <c r="B344" s="45">
        <v>2017</v>
      </c>
      <c r="C344" s="45" t="s">
        <v>46</v>
      </c>
      <c r="D344" s="45" t="s">
        <v>83</v>
      </c>
      <c r="E344" s="45">
        <v>13185</v>
      </c>
      <c r="F344" s="45">
        <v>97713.94</v>
      </c>
      <c r="G344" s="45">
        <v>222002.71</v>
      </c>
    </row>
    <row r="345" spans="2:7" x14ac:dyDescent="0.25">
      <c r="B345" s="45">
        <v>2017</v>
      </c>
      <c r="C345" s="45" t="s">
        <v>46</v>
      </c>
      <c r="D345" s="45" t="s">
        <v>85</v>
      </c>
      <c r="E345" s="45">
        <v>67</v>
      </c>
      <c r="F345" s="45">
        <v>343.03</v>
      </c>
      <c r="G345" s="45">
        <v>703.75</v>
      </c>
    </row>
    <row r="346" spans="2:7" x14ac:dyDescent="0.25">
      <c r="B346" s="45">
        <v>2017</v>
      </c>
      <c r="C346" s="45" t="s">
        <v>46</v>
      </c>
      <c r="D346" s="45" t="s">
        <v>86</v>
      </c>
      <c r="E346" s="45">
        <v>821</v>
      </c>
      <c r="F346" s="45">
        <v>7818.95</v>
      </c>
      <c r="G346" s="45">
        <v>15714.75</v>
      </c>
    </row>
    <row r="347" spans="2:7" x14ac:dyDescent="0.25">
      <c r="B347" s="45">
        <v>2017</v>
      </c>
      <c r="C347" s="45" t="s">
        <v>46</v>
      </c>
      <c r="D347" s="45" t="s">
        <v>87</v>
      </c>
      <c r="E347" s="45">
        <v>14</v>
      </c>
      <c r="F347" s="45">
        <v>63.61</v>
      </c>
      <c r="G347" s="45">
        <v>96.75</v>
      </c>
    </row>
    <row r="348" spans="2:7" x14ac:dyDescent="0.25">
      <c r="B348" s="45">
        <v>2017</v>
      </c>
      <c r="C348" s="45" t="s">
        <v>47</v>
      </c>
      <c r="D348" s="45" t="s">
        <v>74</v>
      </c>
      <c r="E348" s="45">
        <v>1300</v>
      </c>
      <c r="F348" s="45">
        <v>48443.98</v>
      </c>
      <c r="G348" s="45">
        <v>15539.75</v>
      </c>
    </row>
    <row r="349" spans="2:7" x14ac:dyDescent="0.25">
      <c r="B349" s="45">
        <v>2017</v>
      </c>
      <c r="C349" s="45" t="s">
        <v>47</v>
      </c>
      <c r="D349" s="45" t="s">
        <v>75</v>
      </c>
      <c r="E349" s="45">
        <v>1725</v>
      </c>
      <c r="F349" s="45">
        <v>77654</v>
      </c>
      <c r="G349" s="45">
        <v>26605.5</v>
      </c>
    </row>
    <row r="350" spans="2:7" x14ac:dyDescent="0.25">
      <c r="B350" s="45">
        <v>2017</v>
      </c>
      <c r="C350" s="45" t="s">
        <v>47</v>
      </c>
      <c r="D350" s="45" t="s">
        <v>76</v>
      </c>
      <c r="E350" s="45">
        <v>69</v>
      </c>
      <c r="F350" s="45">
        <v>2801.91</v>
      </c>
      <c r="G350" s="45">
        <v>1059</v>
      </c>
    </row>
    <row r="351" spans="2:7" x14ac:dyDescent="0.25">
      <c r="B351" s="45">
        <v>2017</v>
      </c>
      <c r="C351" s="45" t="s">
        <v>47</v>
      </c>
      <c r="D351" s="45" t="s">
        <v>77</v>
      </c>
      <c r="E351" s="45">
        <v>2921</v>
      </c>
      <c r="F351" s="45">
        <v>190998.46</v>
      </c>
      <c r="G351" s="45">
        <v>65318.75</v>
      </c>
    </row>
    <row r="352" spans="2:7" x14ac:dyDescent="0.25">
      <c r="B352" s="45">
        <v>2017</v>
      </c>
      <c r="C352" s="45" t="s">
        <v>47</v>
      </c>
      <c r="D352" s="45" t="s">
        <v>78</v>
      </c>
      <c r="E352" s="45">
        <v>1080</v>
      </c>
      <c r="F352" s="45">
        <v>83138.61</v>
      </c>
      <c r="G352" s="45">
        <v>28844.25</v>
      </c>
    </row>
    <row r="353" spans="2:7" x14ac:dyDescent="0.25">
      <c r="B353" s="45">
        <v>2017</v>
      </c>
      <c r="C353" s="45" t="s">
        <v>47</v>
      </c>
      <c r="D353" s="45" t="s">
        <v>79</v>
      </c>
      <c r="E353" s="45">
        <v>7451</v>
      </c>
      <c r="F353" s="45">
        <v>392189.97</v>
      </c>
      <c r="G353" s="45">
        <v>133384</v>
      </c>
    </row>
    <row r="354" spans="2:7" x14ac:dyDescent="0.25">
      <c r="B354" s="45">
        <v>2017</v>
      </c>
      <c r="C354" s="45" t="s">
        <v>47</v>
      </c>
      <c r="D354" s="45" t="s">
        <v>80</v>
      </c>
      <c r="E354" s="45">
        <v>4531</v>
      </c>
      <c r="F354" s="45">
        <v>269194.68</v>
      </c>
      <c r="G354" s="45">
        <v>92703</v>
      </c>
    </row>
    <row r="355" spans="2:7" x14ac:dyDescent="0.25">
      <c r="B355" s="45">
        <v>2017</v>
      </c>
      <c r="C355" s="45" t="s">
        <v>47</v>
      </c>
      <c r="D355" s="45" t="s">
        <v>81</v>
      </c>
      <c r="E355" s="45">
        <v>4016</v>
      </c>
      <c r="F355" s="45">
        <v>187381.78</v>
      </c>
      <c r="G355" s="45">
        <v>64246.75</v>
      </c>
    </row>
    <row r="356" spans="2:7" x14ac:dyDescent="0.25">
      <c r="B356" s="45">
        <v>2017</v>
      </c>
      <c r="C356" s="45" t="s">
        <v>47</v>
      </c>
      <c r="D356" s="45" t="s">
        <v>82</v>
      </c>
      <c r="E356" s="45">
        <v>7231</v>
      </c>
      <c r="F356" s="45">
        <v>476381.36</v>
      </c>
      <c r="G356" s="45">
        <v>166396.59</v>
      </c>
    </row>
    <row r="357" spans="2:7" x14ac:dyDescent="0.25">
      <c r="B357" s="45">
        <v>2017</v>
      </c>
      <c r="C357" s="45" t="s">
        <v>47</v>
      </c>
      <c r="D357" s="45" t="s">
        <v>83</v>
      </c>
      <c r="E357" s="45">
        <v>2533</v>
      </c>
      <c r="F357" s="45">
        <v>183095.64</v>
      </c>
      <c r="G357" s="45">
        <v>62288</v>
      </c>
    </row>
    <row r="358" spans="2:7" x14ac:dyDescent="0.25">
      <c r="B358" s="45">
        <v>2017</v>
      </c>
      <c r="C358" s="45" t="s">
        <v>47</v>
      </c>
      <c r="D358" s="45" t="s">
        <v>85</v>
      </c>
      <c r="E358" s="45">
        <v>145</v>
      </c>
      <c r="F358" s="45">
        <v>6824.64</v>
      </c>
      <c r="G358" s="45">
        <v>2403.5</v>
      </c>
    </row>
    <row r="359" spans="2:7" x14ac:dyDescent="0.25">
      <c r="B359" s="45">
        <v>2017</v>
      </c>
      <c r="C359" s="45" t="s">
        <v>47</v>
      </c>
      <c r="D359" s="45" t="s">
        <v>86</v>
      </c>
      <c r="E359" s="45">
        <v>1305</v>
      </c>
      <c r="F359" s="45">
        <v>77517.47</v>
      </c>
      <c r="G359" s="45">
        <v>26777.5</v>
      </c>
    </row>
    <row r="360" spans="2:7" x14ac:dyDescent="0.25">
      <c r="B360" s="45">
        <v>2017</v>
      </c>
      <c r="C360" s="45" t="s">
        <v>47</v>
      </c>
      <c r="D360" s="45" t="s">
        <v>87</v>
      </c>
      <c r="E360" s="45">
        <v>63</v>
      </c>
      <c r="F360" s="45">
        <v>2412.79</v>
      </c>
      <c r="G360" s="45">
        <v>823.75</v>
      </c>
    </row>
    <row r="361" spans="2:7" x14ac:dyDescent="0.25">
      <c r="B361" s="45">
        <v>2017</v>
      </c>
      <c r="C361" s="45" t="s">
        <v>48</v>
      </c>
      <c r="D361" s="45" t="s">
        <v>74</v>
      </c>
      <c r="E361" s="45">
        <v>5</v>
      </c>
      <c r="F361" s="45">
        <v>187.44</v>
      </c>
      <c r="G361" s="45">
        <v>26</v>
      </c>
    </row>
    <row r="362" spans="2:7" x14ac:dyDescent="0.25">
      <c r="B362" s="45">
        <v>2017</v>
      </c>
      <c r="C362" s="45" t="s">
        <v>48</v>
      </c>
      <c r="D362" s="45" t="s">
        <v>75</v>
      </c>
      <c r="E362" s="45">
        <v>1</v>
      </c>
      <c r="F362" s="45">
        <v>461.37</v>
      </c>
      <c r="G362" s="45">
        <v>64</v>
      </c>
    </row>
    <row r="363" spans="2:7" x14ac:dyDescent="0.25">
      <c r="B363" s="45">
        <v>2017</v>
      </c>
      <c r="C363" s="45" t="s">
        <v>48</v>
      </c>
      <c r="D363" s="45" t="s">
        <v>76</v>
      </c>
      <c r="E363" s="45">
        <v>12</v>
      </c>
      <c r="F363" s="45">
        <v>379</v>
      </c>
      <c r="G363" s="45">
        <v>52.571428571428598</v>
      </c>
    </row>
    <row r="364" spans="2:7" x14ac:dyDescent="0.25">
      <c r="B364" s="45">
        <v>2017</v>
      </c>
      <c r="C364" s="45" t="s">
        <v>48</v>
      </c>
      <c r="D364" s="45" t="s">
        <v>77</v>
      </c>
      <c r="E364" s="45">
        <v>6</v>
      </c>
      <c r="F364" s="45">
        <v>366.62</v>
      </c>
      <c r="G364" s="45">
        <v>50.857142857142897</v>
      </c>
    </row>
    <row r="365" spans="2:7" x14ac:dyDescent="0.25">
      <c r="B365" s="45">
        <v>2017</v>
      </c>
      <c r="C365" s="45" t="s">
        <v>48</v>
      </c>
      <c r="D365" s="45" t="s">
        <v>79</v>
      </c>
      <c r="E365" s="45">
        <v>28</v>
      </c>
      <c r="F365" s="45">
        <v>1705.47</v>
      </c>
      <c r="G365" s="45">
        <v>236.57142857142901</v>
      </c>
    </row>
    <row r="366" spans="2:7" x14ac:dyDescent="0.25">
      <c r="B366" s="45">
        <v>2017</v>
      </c>
      <c r="C366" s="45" t="s">
        <v>48</v>
      </c>
      <c r="D366" s="45" t="s">
        <v>80</v>
      </c>
      <c r="E366" s="45">
        <v>14</v>
      </c>
      <c r="F366" s="45">
        <v>1447.94</v>
      </c>
      <c r="G366" s="45">
        <v>200.857142857143</v>
      </c>
    </row>
    <row r="367" spans="2:7" x14ac:dyDescent="0.25">
      <c r="B367" s="45">
        <v>2017</v>
      </c>
      <c r="C367" s="45" t="s">
        <v>48</v>
      </c>
      <c r="D367" s="45" t="s">
        <v>81</v>
      </c>
      <c r="E367" s="45">
        <v>9</v>
      </c>
      <c r="F367" s="45">
        <v>366.64</v>
      </c>
      <c r="G367" s="45">
        <v>50.857142857142897</v>
      </c>
    </row>
    <row r="368" spans="2:7" x14ac:dyDescent="0.25">
      <c r="B368" s="45">
        <v>2017</v>
      </c>
      <c r="C368" s="45" t="s">
        <v>48</v>
      </c>
      <c r="D368" s="45" t="s">
        <v>82</v>
      </c>
      <c r="E368" s="45">
        <v>52</v>
      </c>
      <c r="F368" s="45">
        <v>4747.53</v>
      </c>
      <c r="G368" s="45">
        <v>658.57142857142901</v>
      </c>
    </row>
    <row r="369" spans="2:7" x14ac:dyDescent="0.25">
      <c r="B369" s="45">
        <v>2017</v>
      </c>
      <c r="C369" s="45" t="s">
        <v>48</v>
      </c>
      <c r="D369" s="45" t="s">
        <v>83</v>
      </c>
      <c r="E369" s="45">
        <v>131</v>
      </c>
      <c r="F369" s="45">
        <v>6180.22</v>
      </c>
      <c r="G369" s="45">
        <v>891.857142857143</v>
      </c>
    </row>
    <row r="370" spans="2:7" x14ac:dyDescent="0.25">
      <c r="B370" s="45">
        <v>2017</v>
      </c>
      <c r="C370" s="45" t="s">
        <v>48</v>
      </c>
      <c r="D370" s="45" t="s">
        <v>85</v>
      </c>
      <c r="E370" s="45">
        <v>5</v>
      </c>
      <c r="F370" s="45">
        <v>346.03</v>
      </c>
      <c r="G370" s="45">
        <v>48</v>
      </c>
    </row>
    <row r="371" spans="2:7" x14ac:dyDescent="0.25">
      <c r="B371" s="45">
        <v>2017</v>
      </c>
      <c r="C371" s="45" t="s">
        <v>48</v>
      </c>
      <c r="D371" s="45" t="s">
        <v>86</v>
      </c>
      <c r="E371" s="45">
        <v>8</v>
      </c>
      <c r="F371" s="45">
        <v>393.41</v>
      </c>
      <c r="G371" s="45">
        <v>61.142857142857103</v>
      </c>
    </row>
    <row r="372" spans="2:7" x14ac:dyDescent="0.25">
      <c r="B372" s="45">
        <v>2017</v>
      </c>
      <c r="C372" s="45" t="s">
        <v>48</v>
      </c>
      <c r="D372" s="45" t="s">
        <v>87</v>
      </c>
      <c r="E372" s="45">
        <v>6</v>
      </c>
      <c r="F372" s="45">
        <v>416.07</v>
      </c>
      <c r="G372" s="45">
        <v>57.714285714285701</v>
      </c>
    </row>
    <row r="373" spans="2:7" x14ac:dyDescent="0.25">
      <c r="B373" s="45">
        <v>2017</v>
      </c>
      <c r="C373" s="45" t="s">
        <v>49</v>
      </c>
      <c r="D373" s="45" t="s">
        <v>74</v>
      </c>
      <c r="E373" s="45">
        <v>33473</v>
      </c>
      <c r="F373" s="45">
        <v>362436.16</v>
      </c>
      <c r="G373" s="45">
        <v>1754941.12</v>
      </c>
    </row>
    <row r="374" spans="2:7" x14ac:dyDescent="0.25">
      <c r="B374" s="45">
        <v>2017</v>
      </c>
      <c r="C374" s="45" t="s">
        <v>49</v>
      </c>
      <c r="D374" s="45" t="s">
        <v>75</v>
      </c>
      <c r="E374" s="45">
        <v>4862</v>
      </c>
      <c r="F374" s="45">
        <v>37036.07</v>
      </c>
      <c r="G374" s="45">
        <v>179270.36</v>
      </c>
    </row>
    <row r="375" spans="2:7" x14ac:dyDescent="0.25">
      <c r="B375" s="45">
        <v>2017</v>
      </c>
      <c r="C375" s="45" t="s">
        <v>49</v>
      </c>
      <c r="D375" s="45" t="s">
        <v>76</v>
      </c>
      <c r="E375" s="45">
        <v>13650</v>
      </c>
      <c r="F375" s="45">
        <v>97948.7</v>
      </c>
      <c r="G375" s="45">
        <v>474199.36</v>
      </c>
    </row>
    <row r="376" spans="2:7" x14ac:dyDescent="0.25">
      <c r="B376" s="45">
        <v>2017</v>
      </c>
      <c r="C376" s="45" t="s">
        <v>49</v>
      </c>
      <c r="D376" s="45" t="s">
        <v>77</v>
      </c>
      <c r="E376" s="45">
        <v>19028</v>
      </c>
      <c r="F376" s="45">
        <v>244142.78</v>
      </c>
      <c r="G376" s="45">
        <v>1181460.72</v>
      </c>
    </row>
    <row r="377" spans="2:7" x14ac:dyDescent="0.25">
      <c r="B377" s="45">
        <v>2017</v>
      </c>
      <c r="C377" s="45" t="s">
        <v>49</v>
      </c>
      <c r="D377" s="45" t="s">
        <v>78</v>
      </c>
      <c r="E377" s="45">
        <v>15745</v>
      </c>
      <c r="F377" s="45">
        <v>168393.64</v>
      </c>
      <c r="G377" s="45">
        <v>815390.56</v>
      </c>
    </row>
    <row r="378" spans="2:7" x14ac:dyDescent="0.25">
      <c r="B378" s="45">
        <v>2017</v>
      </c>
      <c r="C378" s="45" t="s">
        <v>49</v>
      </c>
      <c r="D378" s="45" t="s">
        <v>79</v>
      </c>
      <c r="E378" s="45">
        <v>47010</v>
      </c>
      <c r="F378" s="45">
        <v>436974.69</v>
      </c>
      <c r="G378" s="45">
        <v>2114785.08</v>
      </c>
    </row>
    <row r="379" spans="2:7" x14ac:dyDescent="0.25">
      <c r="B379" s="45">
        <v>2017</v>
      </c>
      <c r="C379" s="45" t="s">
        <v>49</v>
      </c>
      <c r="D379" s="45" t="s">
        <v>80</v>
      </c>
      <c r="E379" s="45">
        <v>141797</v>
      </c>
      <c r="F379" s="45">
        <v>1275017.98</v>
      </c>
      <c r="G379" s="45">
        <v>6170902.5199999996</v>
      </c>
    </row>
    <row r="380" spans="2:7" x14ac:dyDescent="0.25">
      <c r="B380" s="45">
        <v>2017</v>
      </c>
      <c r="C380" s="45" t="s">
        <v>49</v>
      </c>
      <c r="D380" s="45" t="s">
        <v>81</v>
      </c>
      <c r="E380" s="45">
        <v>13721</v>
      </c>
      <c r="F380" s="45">
        <v>112986.05</v>
      </c>
      <c r="G380" s="45">
        <v>547135.19999999995</v>
      </c>
    </row>
    <row r="381" spans="2:7" x14ac:dyDescent="0.25">
      <c r="B381" s="45">
        <v>2017</v>
      </c>
      <c r="C381" s="45" t="s">
        <v>49</v>
      </c>
      <c r="D381" s="45" t="s">
        <v>82</v>
      </c>
      <c r="E381" s="45">
        <v>40862</v>
      </c>
      <c r="F381" s="45">
        <v>330650.38</v>
      </c>
      <c r="G381" s="45">
        <v>1598845.76</v>
      </c>
    </row>
    <row r="382" spans="2:7" x14ac:dyDescent="0.25">
      <c r="B382" s="45">
        <v>2017</v>
      </c>
      <c r="C382" s="45" t="s">
        <v>49</v>
      </c>
      <c r="D382" s="45" t="s">
        <v>83</v>
      </c>
      <c r="E382" s="45">
        <v>65273</v>
      </c>
      <c r="F382" s="45">
        <v>761258.08</v>
      </c>
      <c r="G382" s="45">
        <v>3686296.0759999999</v>
      </c>
    </row>
    <row r="383" spans="2:7" x14ac:dyDescent="0.25">
      <c r="B383" s="45">
        <v>2017</v>
      </c>
      <c r="C383" s="45" t="s">
        <v>49</v>
      </c>
      <c r="D383" s="45" t="s">
        <v>84</v>
      </c>
      <c r="E383" s="45">
        <v>153</v>
      </c>
      <c r="F383" s="45">
        <v>552.51</v>
      </c>
      <c r="G383" s="45">
        <v>2675.96</v>
      </c>
    </row>
    <row r="384" spans="2:7" x14ac:dyDescent="0.25">
      <c r="B384" s="45">
        <v>2017</v>
      </c>
      <c r="C384" s="45" t="s">
        <v>49</v>
      </c>
      <c r="D384" s="45" t="s">
        <v>85</v>
      </c>
      <c r="E384" s="45">
        <v>1129</v>
      </c>
      <c r="F384" s="45">
        <v>9589.01</v>
      </c>
      <c r="G384" s="45">
        <v>46434.92</v>
      </c>
    </row>
    <row r="385" spans="2:7" x14ac:dyDescent="0.25">
      <c r="B385" s="45">
        <v>2017</v>
      </c>
      <c r="C385" s="45" t="s">
        <v>49</v>
      </c>
      <c r="D385" s="45" t="s">
        <v>86</v>
      </c>
      <c r="E385" s="45">
        <v>26896</v>
      </c>
      <c r="F385" s="45">
        <v>333307.32</v>
      </c>
      <c r="G385" s="45">
        <v>1613990.88</v>
      </c>
    </row>
    <row r="386" spans="2:7" x14ac:dyDescent="0.25">
      <c r="B386" s="45">
        <v>2017</v>
      </c>
      <c r="C386" s="45" t="s">
        <v>49</v>
      </c>
      <c r="D386" s="45" t="s">
        <v>87</v>
      </c>
      <c r="E386" s="45">
        <v>27</v>
      </c>
      <c r="F386" s="45">
        <v>231.42</v>
      </c>
      <c r="G386" s="45">
        <v>1120.8399999999999</v>
      </c>
    </row>
    <row r="387" spans="2:7" x14ac:dyDescent="0.25">
      <c r="B387" s="45">
        <v>2017</v>
      </c>
      <c r="C387" s="45" t="s">
        <v>50</v>
      </c>
      <c r="D387" s="45" t="s">
        <v>74</v>
      </c>
      <c r="E387" s="45">
        <v>119</v>
      </c>
      <c r="F387" s="45">
        <v>4018.88</v>
      </c>
      <c r="G387" s="45">
        <v>5044</v>
      </c>
    </row>
    <row r="388" spans="2:7" x14ac:dyDescent="0.25">
      <c r="B388" s="45">
        <v>2017</v>
      </c>
      <c r="C388" s="45" t="s">
        <v>50</v>
      </c>
      <c r="D388" s="45" t="s">
        <v>75</v>
      </c>
      <c r="E388" s="45">
        <v>73</v>
      </c>
      <c r="F388" s="45">
        <v>1553.45</v>
      </c>
      <c r="G388" s="45">
        <v>1947</v>
      </c>
    </row>
    <row r="389" spans="2:7" x14ac:dyDescent="0.25">
      <c r="B389" s="45">
        <v>2017</v>
      </c>
      <c r="C389" s="45" t="s">
        <v>50</v>
      </c>
      <c r="D389" s="45" t="s">
        <v>76</v>
      </c>
      <c r="E389" s="45">
        <v>99</v>
      </c>
      <c r="F389" s="45">
        <v>1680.3</v>
      </c>
      <c r="G389" s="45">
        <v>2106</v>
      </c>
    </row>
    <row r="390" spans="2:7" x14ac:dyDescent="0.25">
      <c r="B390" s="45">
        <v>2017</v>
      </c>
      <c r="C390" s="45" t="s">
        <v>50</v>
      </c>
      <c r="D390" s="45" t="s">
        <v>77</v>
      </c>
      <c r="E390" s="45">
        <v>70</v>
      </c>
      <c r="F390" s="45">
        <v>2197.84</v>
      </c>
      <c r="G390" s="45">
        <v>1638</v>
      </c>
    </row>
    <row r="391" spans="2:7" x14ac:dyDescent="0.25">
      <c r="B391" s="45">
        <v>2017</v>
      </c>
      <c r="C391" s="45" t="s">
        <v>50</v>
      </c>
      <c r="D391" s="45" t="s">
        <v>78</v>
      </c>
      <c r="E391" s="45">
        <v>22</v>
      </c>
      <c r="F391" s="45">
        <v>884.42</v>
      </c>
      <c r="G391" s="45">
        <v>391</v>
      </c>
    </row>
    <row r="392" spans="2:7" x14ac:dyDescent="0.25">
      <c r="B392" s="45">
        <v>2017</v>
      </c>
      <c r="C392" s="45" t="s">
        <v>50</v>
      </c>
      <c r="D392" s="45" t="s">
        <v>79</v>
      </c>
      <c r="E392" s="45">
        <v>397</v>
      </c>
      <c r="F392" s="45">
        <v>10199.4</v>
      </c>
      <c r="G392" s="45">
        <v>11716</v>
      </c>
    </row>
    <row r="393" spans="2:7" x14ac:dyDescent="0.25">
      <c r="B393" s="45">
        <v>2017</v>
      </c>
      <c r="C393" s="45" t="s">
        <v>50</v>
      </c>
      <c r="D393" s="45" t="s">
        <v>80</v>
      </c>
      <c r="E393" s="45">
        <v>353</v>
      </c>
      <c r="F393" s="45">
        <v>9029.0400000000009</v>
      </c>
      <c r="G393" s="45">
        <v>9358</v>
      </c>
    </row>
    <row r="394" spans="2:7" x14ac:dyDescent="0.25">
      <c r="B394" s="45">
        <v>2017</v>
      </c>
      <c r="C394" s="45" t="s">
        <v>50</v>
      </c>
      <c r="D394" s="45" t="s">
        <v>81</v>
      </c>
      <c r="E394" s="45">
        <v>152</v>
      </c>
      <c r="F394" s="45">
        <v>4699.84</v>
      </c>
      <c r="G394" s="45">
        <v>3887</v>
      </c>
    </row>
    <row r="395" spans="2:7" x14ac:dyDescent="0.25">
      <c r="B395" s="45">
        <v>2017</v>
      </c>
      <c r="C395" s="45" t="s">
        <v>50</v>
      </c>
      <c r="D395" s="45" t="s">
        <v>82</v>
      </c>
      <c r="E395" s="45">
        <v>251</v>
      </c>
      <c r="F395" s="45">
        <v>15909.17</v>
      </c>
      <c r="G395" s="45">
        <v>6473</v>
      </c>
    </row>
    <row r="396" spans="2:7" x14ac:dyDescent="0.25">
      <c r="B396" s="45">
        <v>2017</v>
      </c>
      <c r="C396" s="45" t="s">
        <v>50</v>
      </c>
      <c r="D396" s="45" t="s">
        <v>83</v>
      </c>
      <c r="E396" s="45">
        <v>279</v>
      </c>
      <c r="F396" s="45">
        <v>7900.9</v>
      </c>
      <c r="G396" s="45">
        <v>9523</v>
      </c>
    </row>
    <row r="397" spans="2:7" x14ac:dyDescent="0.25">
      <c r="B397" s="45">
        <v>2017</v>
      </c>
      <c r="C397" s="45" t="s">
        <v>50</v>
      </c>
      <c r="D397" s="45" t="s">
        <v>84</v>
      </c>
      <c r="E397" s="45">
        <v>27</v>
      </c>
      <c r="F397" s="45">
        <v>1866</v>
      </c>
      <c r="G397" s="45">
        <v>84</v>
      </c>
    </row>
    <row r="398" spans="2:7" x14ac:dyDescent="0.25">
      <c r="B398" s="45">
        <v>2017</v>
      </c>
      <c r="C398" s="45" t="s">
        <v>50</v>
      </c>
      <c r="D398" s="45" t="s">
        <v>85</v>
      </c>
      <c r="E398" s="45">
        <v>42</v>
      </c>
      <c r="F398" s="45">
        <v>1267</v>
      </c>
      <c r="G398" s="45">
        <v>1588</v>
      </c>
    </row>
    <row r="399" spans="2:7" x14ac:dyDescent="0.25">
      <c r="B399" s="45">
        <v>2017</v>
      </c>
      <c r="C399" s="45" t="s">
        <v>50</v>
      </c>
      <c r="D399" s="45" t="s">
        <v>86</v>
      </c>
      <c r="E399" s="45">
        <v>421</v>
      </c>
      <c r="F399" s="45">
        <v>11259.14</v>
      </c>
      <c r="G399" s="45">
        <v>10992</v>
      </c>
    </row>
    <row r="400" spans="2:7" x14ac:dyDescent="0.25">
      <c r="B400" s="45">
        <v>2017</v>
      </c>
      <c r="C400" s="45" t="s">
        <v>50</v>
      </c>
      <c r="D400" s="45" t="s">
        <v>87</v>
      </c>
      <c r="E400" s="45">
        <v>6</v>
      </c>
      <c r="F400" s="45">
        <v>111.7</v>
      </c>
      <c r="G400" s="45">
        <v>140</v>
      </c>
    </row>
    <row r="401" spans="2:7" x14ac:dyDescent="0.25">
      <c r="B401" s="45">
        <v>2018</v>
      </c>
      <c r="C401" s="45" t="s">
        <v>46</v>
      </c>
      <c r="D401" s="45" t="s">
        <v>74</v>
      </c>
      <c r="E401" s="45">
        <v>66</v>
      </c>
      <c r="F401" s="45">
        <v>2569.9</v>
      </c>
      <c r="G401" s="45">
        <v>1041.25</v>
      </c>
    </row>
    <row r="402" spans="2:7" x14ac:dyDescent="0.25">
      <c r="B402" s="45">
        <v>2018</v>
      </c>
      <c r="C402" s="45" t="s">
        <v>46</v>
      </c>
      <c r="D402" s="45" t="s">
        <v>75</v>
      </c>
      <c r="E402" s="45">
        <v>1485</v>
      </c>
      <c r="F402" s="45">
        <v>48604.63</v>
      </c>
      <c r="G402" s="45">
        <v>20134</v>
      </c>
    </row>
    <row r="403" spans="2:7" x14ac:dyDescent="0.25">
      <c r="B403" s="45">
        <v>2018</v>
      </c>
      <c r="C403" s="45" t="s">
        <v>46</v>
      </c>
      <c r="D403" s="45" t="s">
        <v>76</v>
      </c>
      <c r="E403" s="45">
        <v>2378</v>
      </c>
      <c r="F403" s="45">
        <v>108889.46</v>
      </c>
      <c r="G403" s="45">
        <v>47634.15</v>
      </c>
    </row>
    <row r="404" spans="2:7" x14ac:dyDescent="0.25">
      <c r="B404" s="45">
        <v>2018</v>
      </c>
      <c r="C404" s="45" t="s">
        <v>46</v>
      </c>
      <c r="D404" s="45" t="s">
        <v>77</v>
      </c>
      <c r="E404" s="45">
        <v>2662</v>
      </c>
      <c r="F404" s="45">
        <v>145164.82</v>
      </c>
      <c r="G404" s="45">
        <v>60226.7</v>
      </c>
    </row>
    <row r="405" spans="2:7" x14ac:dyDescent="0.25">
      <c r="B405" s="45">
        <v>2018</v>
      </c>
      <c r="C405" s="45" t="s">
        <v>46</v>
      </c>
      <c r="D405" s="45" t="s">
        <v>78</v>
      </c>
      <c r="E405" s="45">
        <v>3087</v>
      </c>
      <c r="F405" s="45">
        <v>180937.01</v>
      </c>
      <c r="G405" s="45">
        <v>75781.399999999994</v>
      </c>
    </row>
    <row r="406" spans="2:7" x14ac:dyDescent="0.25">
      <c r="B406" s="45">
        <v>2018</v>
      </c>
      <c r="C406" s="45" t="s">
        <v>46</v>
      </c>
      <c r="D406" s="45" t="s">
        <v>79</v>
      </c>
      <c r="E406" s="45">
        <v>763</v>
      </c>
      <c r="F406" s="45">
        <v>31941.59</v>
      </c>
      <c r="G406" s="45">
        <v>11591.05</v>
      </c>
    </row>
    <row r="407" spans="2:7" x14ac:dyDescent="0.25">
      <c r="B407" s="45">
        <v>2018</v>
      </c>
      <c r="C407" s="45" t="s">
        <v>46</v>
      </c>
      <c r="D407" s="45" t="s">
        <v>80</v>
      </c>
      <c r="E407" s="45">
        <v>24408</v>
      </c>
      <c r="F407" s="45">
        <v>1253760.8500000001</v>
      </c>
      <c r="G407" s="45">
        <v>555989.15</v>
      </c>
    </row>
    <row r="408" spans="2:7" x14ac:dyDescent="0.25">
      <c r="B408" s="45">
        <v>2018</v>
      </c>
      <c r="C408" s="45" t="s">
        <v>46</v>
      </c>
      <c r="D408" s="45" t="s">
        <v>81</v>
      </c>
      <c r="E408" s="45">
        <v>750</v>
      </c>
      <c r="F408" s="45">
        <v>28262.41</v>
      </c>
      <c r="G408" s="45">
        <v>11309.25</v>
      </c>
    </row>
    <row r="409" spans="2:7" x14ac:dyDescent="0.25">
      <c r="B409" s="45">
        <v>2018</v>
      </c>
      <c r="C409" s="45" t="s">
        <v>46</v>
      </c>
      <c r="D409" s="45" t="s">
        <v>82</v>
      </c>
      <c r="E409" s="45">
        <v>13686</v>
      </c>
      <c r="F409" s="45">
        <v>765596.66</v>
      </c>
      <c r="G409" s="45">
        <v>333606.45</v>
      </c>
    </row>
    <row r="410" spans="2:7" x14ac:dyDescent="0.25">
      <c r="B410" s="45">
        <v>2018</v>
      </c>
      <c r="C410" s="45" t="s">
        <v>46</v>
      </c>
      <c r="D410" s="45" t="s">
        <v>83</v>
      </c>
      <c r="E410" s="45">
        <v>13744</v>
      </c>
      <c r="F410" s="45">
        <v>564880.69999999995</v>
      </c>
      <c r="G410" s="45">
        <v>233929.75</v>
      </c>
    </row>
    <row r="411" spans="2:7" x14ac:dyDescent="0.25">
      <c r="B411" s="45">
        <v>2018</v>
      </c>
      <c r="C411" s="45" t="s">
        <v>46</v>
      </c>
      <c r="D411" s="45" t="s">
        <v>84</v>
      </c>
      <c r="E411" s="45">
        <v>181</v>
      </c>
      <c r="F411" s="45">
        <v>3798.79</v>
      </c>
      <c r="G411" s="45">
        <v>1485</v>
      </c>
    </row>
    <row r="412" spans="2:7" x14ac:dyDescent="0.25">
      <c r="B412" s="45">
        <v>2018</v>
      </c>
      <c r="C412" s="45" t="s">
        <v>46</v>
      </c>
      <c r="D412" s="45" t="s">
        <v>85</v>
      </c>
      <c r="E412" s="45">
        <v>167</v>
      </c>
      <c r="F412" s="45">
        <v>9718.84</v>
      </c>
      <c r="G412" s="45">
        <v>4048.5</v>
      </c>
    </row>
    <row r="413" spans="2:7" x14ac:dyDescent="0.25">
      <c r="B413" s="45">
        <v>2018</v>
      </c>
      <c r="C413" s="45" t="s">
        <v>46</v>
      </c>
      <c r="D413" s="45" t="s">
        <v>86</v>
      </c>
      <c r="E413" s="45">
        <v>1763</v>
      </c>
      <c r="F413" s="45">
        <v>88218.06</v>
      </c>
      <c r="G413" s="45">
        <v>36880.1</v>
      </c>
    </row>
    <row r="414" spans="2:7" x14ac:dyDescent="0.25">
      <c r="B414" s="45">
        <v>2018</v>
      </c>
      <c r="C414" s="45" t="s">
        <v>46</v>
      </c>
      <c r="D414" s="45" t="s">
        <v>87</v>
      </c>
      <c r="E414" s="45">
        <v>3</v>
      </c>
      <c r="F414" s="45">
        <v>70.39</v>
      </c>
      <c r="G414" s="45">
        <v>21.5</v>
      </c>
    </row>
    <row r="415" spans="2:7" x14ac:dyDescent="0.25">
      <c r="B415" s="45">
        <v>2018</v>
      </c>
      <c r="C415" s="45" t="s">
        <v>47</v>
      </c>
      <c r="D415" s="45" t="s">
        <v>74</v>
      </c>
      <c r="E415" s="45">
        <v>1479</v>
      </c>
      <c r="F415" s="45">
        <v>59571.519999999997</v>
      </c>
      <c r="G415" s="45">
        <v>19578.5</v>
      </c>
    </row>
    <row r="416" spans="2:7" x14ac:dyDescent="0.25">
      <c r="B416" s="45">
        <v>2018</v>
      </c>
      <c r="C416" s="45" t="s">
        <v>47</v>
      </c>
      <c r="D416" s="45" t="s">
        <v>75</v>
      </c>
      <c r="E416" s="45">
        <v>572</v>
      </c>
      <c r="F416" s="45">
        <v>32296.62</v>
      </c>
      <c r="G416" s="45">
        <v>11237.5</v>
      </c>
    </row>
    <row r="417" spans="2:7" x14ac:dyDescent="0.25">
      <c r="B417" s="45">
        <v>2018</v>
      </c>
      <c r="C417" s="45" t="s">
        <v>47</v>
      </c>
      <c r="D417" s="45" t="s">
        <v>76</v>
      </c>
      <c r="E417" s="45">
        <v>43</v>
      </c>
      <c r="F417" s="45">
        <v>2061.6999999999998</v>
      </c>
      <c r="G417" s="45">
        <v>740.5</v>
      </c>
    </row>
    <row r="418" spans="2:7" x14ac:dyDescent="0.25">
      <c r="B418" s="45">
        <v>2018</v>
      </c>
      <c r="C418" s="45" t="s">
        <v>47</v>
      </c>
      <c r="D418" s="45" t="s">
        <v>77</v>
      </c>
      <c r="E418" s="45">
        <v>1106</v>
      </c>
      <c r="F418" s="45">
        <v>71175.89</v>
      </c>
      <c r="G418" s="45">
        <v>24088.5</v>
      </c>
    </row>
    <row r="419" spans="2:7" x14ac:dyDescent="0.25">
      <c r="B419" s="45">
        <v>2018</v>
      </c>
      <c r="C419" s="45" t="s">
        <v>47</v>
      </c>
      <c r="D419" s="45" t="s">
        <v>78</v>
      </c>
      <c r="E419" s="45">
        <v>87</v>
      </c>
      <c r="F419" s="45">
        <v>5939.47</v>
      </c>
      <c r="G419" s="45">
        <v>2008.75</v>
      </c>
    </row>
    <row r="420" spans="2:7" x14ac:dyDescent="0.25">
      <c r="B420" s="45">
        <v>2018</v>
      </c>
      <c r="C420" s="45" t="s">
        <v>47</v>
      </c>
      <c r="D420" s="45" t="s">
        <v>79</v>
      </c>
      <c r="E420" s="45">
        <v>7545</v>
      </c>
      <c r="F420" s="45">
        <v>424208.17</v>
      </c>
      <c r="G420" s="45">
        <v>144612.75</v>
      </c>
    </row>
    <row r="421" spans="2:7" x14ac:dyDescent="0.25">
      <c r="B421" s="45">
        <v>2018</v>
      </c>
      <c r="C421" s="45" t="s">
        <v>47</v>
      </c>
      <c r="D421" s="45" t="s">
        <v>80</v>
      </c>
      <c r="E421" s="45">
        <v>452</v>
      </c>
      <c r="F421" s="45">
        <v>24848.26</v>
      </c>
      <c r="G421" s="45">
        <v>7795.25</v>
      </c>
    </row>
    <row r="422" spans="2:7" x14ac:dyDescent="0.25">
      <c r="B422" s="45">
        <v>2018</v>
      </c>
      <c r="C422" s="45" t="s">
        <v>47</v>
      </c>
      <c r="D422" s="45" t="s">
        <v>81</v>
      </c>
      <c r="E422" s="45">
        <v>3644</v>
      </c>
      <c r="F422" s="45">
        <v>161146.6</v>
      </c>
      <c r="G422" s="45">
        <v>54866.14</v>
      </c>
    </row>
    <row r="423" spans="2:7" x14ac:dyDescent="0.25">
      <c r="B423" s="45">
        <v>2018</v>
      </c>
      <c r="C423" s="45" t="s">
        <v>47</v>
      </c>
      <c r="D423" s="45" t="s">
        <v>82</v>
      </c>
      <c r="E423" s="45">
        <v>1022</v>
      </c>
      <c r="F423" s="45">
        <v>85444.47</v>
      </c>
      <c r="G423" s="45">
        <v>29759.25</v>
      </c>
    </row>
    <row r="424" spans="2:7" x14ac:dyDescent="0.25">
      <c r="B424" s="45">
        <v>2018</v>
      </c>
      <c r="C424" s="45" t="s">
        <v>47</v>
      </c>
      <c r="D424" s="45" t="s">
        <v>83</v>
      </c>
      <c r="E424" s="45">
        <v>1600</v>
      </c>
      <c r="F424" s="45">
        <v>132987.70000000001</v>
      </c>
      <c r="G424" s="45">
        <v>44940.25</v>
      </c>
    </row>
    <row r="425" spans="2:7" x14ac:dyDescent="0.25">
      <c r="B425" s="45">
        <v>2018</v>
      </c>
      <c r="C425" s="45" t="s">
        <v>47</v>
      </c>
      <c r="D425" s="45" t="s">
        <v>85</v>
      </c>
      <c r="E425" s="45">
        <v>77</v>
      </c>
      <c r="F425" s="45">
        <v>4233.18</v>
      </c>
      <c r="G425" s="45">
        <v>1520.5</v>
      </c>
    </row>
    <row r="426" spans="2:7" x14ac:dyDescent="0.25">
      <c r="B426" s="45">
        <v>2018</v>
      </c>
      <c r="C426" s="45" t="s">
        <v>47</v>
      </c>
      <c r="D426" s="45" t="s">
        <v>86</v>
      </c>
      <c r="E426" s="45">
        <v>2857</v>
      </c>
      <c r="F426" s="45">
        <v>251503.44</v>
      </c>
      <c r="G426" s="45">
        <v>88993.75</v>
      </c>
    </row>
    <row r="427" spans="2:7" x14ac:dyDescent="0.25">
      <c r="B427" s="45">
        <v>2018</v>
      </c>
      <c r="C427" s="45" t="s">
        <v>47</v>
      </c>
      <c r="D427" s="45" t="s">
        <v>87</v>
      </c>
      <c r="E427" s="45">
        <v>106</v>
      </c>
      <c r="F427" s="45">
        <v>3118.51</v>
      </c>
      <c r="G427" s="45">
        <v>1029.75</v>
      </c>
    </row>
    <row r="428" spans="2:7" x14ac:dyDescent="0.25">
      <c r="B428" s="45">
        <v>2018</v>
      </c>
      <c r="C428" s="45" t="s">
        <v>48</v>
      </c>
      <c r="D428" s="45" t="s">
        <v>74</v>
      </c>
      <c r="E428" s="45">
        <v>1</v>
      </c>
      <c r="F428" s="45">
        <v>123.58</v>
      </c>
      <c r="G428" s="45">
        <v>17.1428571428571</v>
      </c>
    </row>
    <row r="429" spans="2:7" x14ac:dyDescent="0.25">
      <c r="B429" s="45">
        <v>2018</v>
      </c>
      <c r="C429" s="45" t="s">
        <v>48</v>
      </c>
      <c r="D429" s="45" t="s">
        <v>75</v>
      </c>
      <c r="E429" s="45">
        <v>1</v>
      </c>
      <c r="F429" s="45">
        <v>92.69</v>
      </c>
      <c r="G429" s="45">
        <v>12.8571428571429</v>
      </c>
    </row>
    <row r="430" spans="2:7" x14ac:dyDescent="0.25">
      <c r="B430" s="45">
        <v>2018</v>
      </c>
      <c r="C430" s="45" t="s">
        <v>48</v>
      </c>
      <c r="D430" s="45" t="s">
        <v>79</v>
      </c>
      <c r="E430" s="45">
        <v>1</v>
      </c>
      <c r="F430" s="45">
        <v>7.21</v>
      </c>
      <c r="G430" s="45">
        <v>1</v>
      </c>
    </row>
    <row r="431" spans="2:7" x14ac:dyDescent="0.25">
      <c r="B431" s="45">
        <v>2018</v>
      </c>
      <c r="C431" s="45" t="s">
        <v>48</v>
      </c>
      <c r="D431" s="45" t="s">
        <v>80</v>
      </c>
      <c r="E431" s="45">
        <v>2</v>
      </c>
      <c r="F431" s="45">
        <v>59.74</v>
      </c>
      <c r="G431" s="45">
        <v>8.28571428571429</v>
      </c>
    </row>
    <row r="432" spans="2:7" x14ac:dyDescent="0.25">
      <c r="B432" s="45">
        <v>2018</v>
      </c>
      <c r="C432" s="45" t="s">
        <v>48</v>
      </c>
      <c r="D432" s="45" t="s">
        <v>82</v>
      </c>
      <c r="E432" s="45">
        <v>4</v>
      </c>
      <c r="F432" s="45">
        <v>259.52</v>
      </c>
      <c r="G432" s="45">
        <v>36</v>
      </c>
    </row>
    <row r="433" spans="2:7" x14ac:dyDescent="0.25">
      <c r="B433" s="45">
        <v>2018</v>
      </c>
      <c r="C433" s="45" t="s">
        <v>48</v>
      </c>
      <c r="D433" s="45" t="s">
        <v>83</v>
      </c>
      <c r="E433" s="45">
        <v>14</v>
      </c>
      <c r="F433" s="45">
        <v>1291.4100000000001</v>
      </c>
      <c r="G433" s="45">
        <v>179.142857142857</v>
      </c>
    </row>
    <row r="434" spans="2:7" x14ac:dyDescent="0.25">
      <c r="B434" s="45">
        <v>2018</v>
      </c>
      <c r="C434" s="45" t="s">
        <v>48</v>
      </c>
      <c r="D434" s="45" t="s">
        <v>86</v>
      </c>
      <c r="E434" s="45">
        <v>1</v>
      </c>
      <c r="F434" s="45">
        <v>118.43</v>
      </c>
      <c r="G434" s="45">
        <v>16.428571428571399</v>
      </c>
    </row>
    <row r="435" spans="2:7" x14ac:dyDescent="0.25">
      <c r="B435" s="45">
        <v>2018</v>
      </c>
      <c r="C435" s="45" t="s">
        <v>48</v>
      </c>
      <c r="D435" s="45" t="s">
        <v>87</v>
      </c>
      <c r="E435" s="45">
        <v>2</v>
      </c>
      <c r="F435" s="45">
        <v>168.9</v>
      </c>
      <c r="G435" s="45">
        <v>23.428571428571399</v>
      </c>
    </row>
    <row r="436" spans="2:7" x14ac:dyDescent="0.25">
      <c r="B436" s="45">
        <v>2018</v>
      </c>
      <c r="C436" s="45" t="s">
        <v>49</v>
      </c>
      <c r="D436" s="45" t="s">
        <v>74</v>
      </c>
      <c r="E436" s="45">
        <v>31639</v>
      </c>
      <c r="F436" s="45">
        <v>334044.84999999998</v>
      </c>
      <c r="G436" s="45">
        <v>1616167.84</v>
      </c>
    </row>
    <row r="437" spans="2:7" x14ac:dyDescent="0.25">
      <c r="B437" s="45">
        <v>2018</v>
      </c>
      <c r="C437" s="45" t="s">
        <v>49</v>
      </c>
      <c r="D437" s="45" t="s">
        <v>75</v>
      </c>
      <c r="E437" s="45">
        <v>4937</v>
      </c>
      <c r="F437" s="45">
        <v>37978.68</v>
      </c>
      <c r="G437" s="45">
        <v>183836.88</v>
      </c>
    </row>
    <row r="438" spans="2:7" x14ac:dyDescent="0.25">
      <c r="B438" s="45">
        <v>2018</v>
      </c>
      <c r="C438" s="45" t="s">
        <v>49</v>
      </c>
      <c r="D438" s="45" t="s">
        <v>76</v>
      </c>
      <c r="E438" s="45">
        <v>13059</v>
      </c>
      <c r="F438" s="45">
        <v>94054.59</v>
      </c>
      <c r="G438" s="45">
        <v>455291.56</v>
      </c>
    </row>
    <row r="439" spans="2:7" x14ac:dyDescent="0.25">
      <c r="B439" s="45">
        <v>2018</v>
      </c>
      <c r="C439" s="45" t="s">
        <v>49</v>
      </c>
      <c r="D439" s="45" t="s">
        <v>77</v>
      </c>
      <c r="E439" s="45">
        <v>18962</v>
      </c>
      <c r="F439" s="45">
        <v>239587.75</v>
      </c>
      <c r="G439" s="45">
        <v>1157974.71</v>
      </c>
    </row>
    <row r="440" spans="2:7" x14ac:dyDescent="0.25">
      <c r="B440" s="45">
        <v>2018</v>
      </c>
      <c r="C440" s="45" t="s">
        <v>49</v>
      </c>
      <c r="D440" s="45" t="s">
        <v>78</v>
      </c>
      <c r="E440" s="45">
        <v>16381</v>
      </c>
      <c r="F440" s="45">
        <v>162147.26999999999</v>
      </c>
      <c r="G440" s="45">
        <v>784342.09719999996</v>
      </c>
    </row>
    <row r="441" spans="2:7" x14ac:dyDescent="0.25">
      <c r="B441" s="45">
        <v>2018</v>
      </c>
      <c r="C441" s="45" t="s">
        <v>49</v>
      </c>
      <c r="D441" s="45" t="s">
        <v>79</v>
      </c>
      <c r="E441" s="45">
        <v>43724</v>
      </c>
      <c r="F441" s="45">
        <v>417924.71</v>
      </c>
      <c r="G441" s="45">
        <v>2021490.8851999999</v>
      </c>
    </row>
    <row r="442" spans="2:7" x14ac:dyDescent="0.25">
      <c r="B442" s="45">
        <v>2018</v>
      </c>
      <c r="C442" s="45" t="s">
        <v>49</v>
      </c>
      <c r="D442" s="45" t="s">
        <v>80</v>
      </c>
      <c r="E442" s="45">
        <v>132590</v>
      </c>
      <c r="F442" s="45">
        <v>1252473.28</v>
      </c>
      <c r="G442" s="45">
        <v>6056040.9016000004</v>
      </c>
    </row>
    <row r="443" spans="2:7" x14ac:dyDescent="0.25">
      <c r="B443" s="45">
        <v>2018</v>
      </c>
      <c r="C443" s="45" t="s">
        <v>49</v>
      </c>
      <c r="D443" s="45" t="s">
        <v>81</v>
      </c>
      <c r="E443" s="45">
        <v>13184</v>
      </c>
      <c r="F443" s="45">
        <v>110294.63</v>
      </c>
      <c r="G443" s="45">
        <v>533477.43999999994</v>
      </c>
    </row>
    <row r="444" spans="2:7" x14ac:dyDescent="0.25">
      <c r="B444" s="45">
        <v>2018</v>
      </c>
      <c r="C444" s="45" t="s">
        <v>49</v>
      </c>
      <c r="D444" s="45" t="s">
        <v>82</v>
      </c>
      <c r="E444" s="45">
        <v>39036</v>
      </c>
      <c r="F444" s="45">
        <v>322092.53000000003</v>
      </c>
      <c r="G444" s="45">
        <v>1553906.64</v>
      </c>
    </row>
    <row r="445" spans="2:7" x14ac:dyDescent="0.25">
      <c r="B445" s="45">
        <v>2018</v>
      </c>
      <c r="C445" s="45" t="s">
        <v>49</v>
      </c>
      <c r="D445" s="45" t="s">
        <v>83</v>
      </c>
      <c r="E445" s="45">
        <v>67950</v>
      </c>
      <c r="F445" s="45">
        <v>744434.13</v>
      </c>
      <c r="G445" s="45">
        <v>3601840.5</v>
      </c>
    </row>
    <row r="446" spans="2:7" x14ac:dyDescent="0.25">
      <c r="B446" s="45">
        <v>2018</v>
      </c>
      <c r="C446" s="45" t="s">
        <v>49</v>
      </c>
      <c r="D446" s="45" t="s">
        <v>84</v>
      </c>
      <c r="E446" s="45">
        <v>270</v>
      </c>
      <c r="F446" s="45">
        <v>1107.45</v>
      </c>
      <c r="G446" s="45">
        <v>5369.84</v>
      </c>
    </row>
    <row r="447" spans="2:7" x14ac:dyDescent="0.25">
      <c r="B447" s="45">
        <v>2018</v>
      </c>
      <c r="C447" s="45" t="s">
        <v>49</v>
      </c>
      <c r="D447" s="45" t="s">
        <v>85</v>
      </c>
      <c r="E447" s="45">
        <v>1063</v>
      </c>
      <c r="F447" s="45">
        <v>10071.01</v>
      </c>
      <c r="G447" s="45">
        <v>48838.8</v>
      </c>
    </row>
    <row r="448" spans="2:7" x14ac:dyDescent="0.25">
      <c r="B448" s="45">
        <v>2018</v>
      </c>
      <c r="C448" s="45" t="s">
        <v>49</v>
      </c>
      <c r="D448" s="45" t="s">
        <v>86</v>
      </c>
      <c r="E448" s="45">
        <v>23754</v>
      </c>
      <c r="F448" s="45">
        <v>310676.86</v>
      </c>
      <c r="G448" s="45">
        <v>1502572.1740000001</v>
      </c>
    </row>
    <row r="449" spans="2:7" x14ac:dyDescent="0.25">
      <c r="B449" s="45">
        <v>2018</v>
      </c>
      <c r="C449" s="45" t="s">
        <v>49</v>
      </c>
      <c r="D449" s="45" t="s">
        <v>87</v>
      </c>
      <c r="E449" s="45">
        <v>39</v>
      </c>
      <c r="F449" s="45">
        <v>204.59</v>
      </c>
      <c r="G449" s="45">
        <v>859.04</v>
      </c>
    </row>
    <row r="450" spans="2:7" x14ac:dyDescent="0.25">
      <c r="B450" s="45">
        <v>2018</v>
      </c>
      <c r="C450" s="45" t="s">
        <v>50</v>
      </c>
      <c r="D450" s="45" t="s">
        <v>74</v>
      </c>
      <c r="E450" s="45">
        <v>116</v>
      </c>
      <c r="F450" s="45">
        <v>4091.87</v>
      </c>
      <c r="G450" s="45">
        <v>4496</v>
      </c>
    </row>
    <row r="451" spans="2:7" x14ac:dyDescent="0.25">
      <c r="B451" s="45">
        <v>2018</v>
      </c>
      <c r="C451" s="45" t="s">
        <v>50</v>
      </c>
      <c r="D451" s="45" t="s">
        <v>75</v>
      </c>
      <c r="E451" s="45">
        <v>68</v>
      </c>
      <c r="F451" s="45">
        <v>1722.35</v>
      </c>
      <c r="G451" s="45">
        <v>1873</v>
      </c>
    </row>
    <row r="452" spans="2:7" x14ac:dyDescent="0.25">
      <c r="B452" s="45">
        <v>2018</v>
      </c>
      <c r="C452" s="45" t="s">
        <v>50</v>
      </c>
      <c r="D452" s="45" t="s">
        <v>76</v>
      </c>
      <c r="E452" s="45">
        <v>126</v>
      </c>
      <c r="F452" s="45">
        <v>2046.18</v>
      </c>
      <c r="G452" s="45">
        <v>2342</v>
      </c>
    </row>
    <row r="453" spans="2:7" x14ac:dyDescent="0.25">
      <c r="B453" s="45">
        <v>2018</v>
      </c>
      <c r="C453" s="45" t="s">
        <v>50</v>
      </c>
      <c r="D453" s="45" t="s">
        <v>77</v>
      </c>
      <c r="E453" s="45">
        <v>95</v>
      </c>
      <c r="F453" s="45">
        <v>3090.69</v>
      </c>
      <c r="G453" s="45">
        <v>2273</v>
      </c>
    </row>
    <row r="454" spans="2:7" x14ac:dyDescent="0.25">
      <c r="B454" s="45">
        <v>2018</v>
      </c>
      <c r="C454" s="45" t="s">
        <v>50</v>
      </c>
      <c r="D454" s="45" t="s">
        <v>78</v>
      </c>
      <c r="E454" s="45">
        <v>10</v>
      </c>
      <c r="F454" s="45">
        <v>352.87</v>
      </c>
      <c r="G454" s="45">
        <v>202</v>
      </c>
    </row>
    <row r="455" spans="2:7" x14ac:dyDescent="0.25">
      <c r="B455" s="45">
        <v>2018</v>
      </c>
      <c r="C455" s="45" t="s">
        <v>50</v>
      </c>
      <c r="D455" s="45" t="s">
        <v>79</v>
      </c>
      <c r="E455" s="45">
        <v>320</v>
      </c>
      <c r="F455" s="45">
        <v>8812.25</v>
      </c>
      <c r="G455" s="45">
        <v>9300</v>
      </c>
    </row>
    <row r="456" spans="2:7" x14ac:dyDescent="0.25">
      <c r="B456" s="45">
        <v>2018</v>
      </c>
      <c r="C456" s="45" t="s">
        <v>50</v>
      </c>
      <c r="D456" s="45" t="s">
        <v>80</v>
      </c>
      <c r="E456" s="45">
        <v>315</v>
      </c>
      <c r="F456" s="45">
        <v>7866.21</v>
      </c>
      <c r="G456" s="45">
        <v>7921.5</v>
      </c>
    </row>
    <row r="457" spans="2:7" x14ac:dyDescent="0.25">
      <c r="B457" s="45">
        <v>2018</v>
      </c>
      <c r="C457" s="45" t="s">
        <v>50</v>
      </c>
      <c r="D457" s="45" t="s">
        <v>81</v>
      </c>
      <c r="E457" s="45">
        <v>184</v>
      </c>
      <c r="F457" s="45">
        <v>5125.67</v>
      </c>
      <c r="G457" s="45">
        <v>4453.5</v>
      </c>
    </row>
    <row r="458" spans="2:7" x14ac:dyDescent="0.25">
      <c r="B458" s="45">
        <v>2018</v>
      </c>
      <c r="C458" s="45" t="s">
        <v>50</v>
      </c>
      <c r="D458" s="45" t="s">
        <v>82</v>
      </c>
      <c r="E458" s="45">
        <v>187</v>
      </c>
      <c r="F458" s="45">
        <v>13260.68</v>
      </c>
      <c r="G458" s="45">
        <v>5401</v>
      </c>
    </row>
    <row r="459" spans="2:7" x14ac:dyDescent="0.25">
      <c r="B459" s="45">
        <v>2018</v>
      </c>
      <c r="C459" s="45" t="s">
        <v>50</v>
      </c>
      <c r="D459" s="45" t="s">
        <v>83</v>
      </c>
      <c r="E459" s="45">
        <v>350</v>
      </c>
      <c r="F459" s="45">
        <v>7532.2</v>
      </c>
      <c r="G459" s="45">
        <v>8589</v>
      </c>
    </row>
    <row r="460" spans="2:7" x14ac:dyDescent="0.25">
      <c r="B460" s="45">
        <v>2018</v>
      </c>
      <c r="C460" s="45" t="s">
        <v>50</v>
      </c>
      <c r="D460" s="45" t="s">
        <v>84</v>
      </c>
      <c r="E460" s="45">
        <v>14</v>
      </c>
      <c r="F460" s="45">
        <v>1176</v>
      </c>
      <c r="G460" s="45">
        <v>42</v>
      </c>
    </row>
    <row r="461" spans="2:7" x14ac:dyDescent="0.25">
      <c r="B461" s="45">
        <v>2018</v>
      </c>
      <c r="C461" s="45" t="s">
        <v>50</v>
      </c>
      <c r="D461" s="45" t="s">
        <v>85</v>
      </c>
      <c r="E461" s="45">
        <v>81</v>
      </c>
      <c r="F461" s="45">
        <v>2475.85</v>
      </c>
      <c r="G461" s="45">
        <v>2708</v>
      </c>
    </row>
    <row r="462" spans="2:7" x14ac:dyDescent="0.25">
      <c r="B462" s="45">
        <v>2018</v>
      </c>
      <c r="C462" s="45" t="s">
        <v>50</v>
      </c>
      <c r="D462" s="45" t="s">
        <v>86</v>
      </c>
      <c r="E462" s="45">
        <v>467</v>
      </c>
      <c r="F462" s="45">
        <v>13707.77</v>
      </c>
      <c r="G462" s="45">
        <v>12011.5</v>
      </c>
    </row>
    <row r="463" spans="2:7" x14ac:dyDescent="0.25">
      <c r="B463" s="45">
        <v>2018</v>
      </c>
      <c r="C463" s="45" t="s">
        <v>50</v>
      </c>
      <c r="D463" s="45" t="s">
        <v>87</v>
      </c>
      <c r="E463" s="45">
        <v>17</v>
      </c>
      <c r="F463" s="45">
        <v>603.4</v>
      </c>
      <c r="G463" s="45">
        <v>705</v>
      </c>
    </row>
    <row r="464" spans="2:7" x14ac:dyDescent="0.25">
      <c r="B464" s="45">
        <v>2019</v>
      </c>
      <c r="C464" s="45" t="s">
        <v>46</v>
      </c>
      <c r="D464" s="45" t="s">
        <v>74</v>
      </c>
      <c r="E464" s="45">
        <v>372</v>
      </c>
      <c r="F464" s="45">
        <v>13892.72</v>
      </c>
      <c r="G464" s="45">
        <v>4912.75</v>
      </c>
    </row>
    <row r="465" spans="2:7" x14ac:dyDescent="0.25">
      <c r="B465" s="45">
        <v>2019</v>
      </c>
      <c r="C465" s="45" t="s">
        <v>46</v>
      </c>
      <c r="D465" s="45" t="s">
        <v>75</v>
      </c>
      <c r="E465" s="45">
        <v>2395</v>
      </c>
      <c r="F465" s="45">
        <v>96936.12</v>
      </c>
      <c r="G465" s="45">
        <v>35481.35</v>
      </c>
    </row>
    <row r="466" spans="2:7" x14ac:dyDescent="0.25">
      <c r="B466" s="45">
        <v>2019</v>
      </c>
      <c r="C466" s="45" t="s">
        <v>46</v>
      </c>
      <c r="D466" s="45" t="s">
        <v>76</v>
      </c>
      <c r="E466" s="45">
        <v>3421</v>
      </c>
      <c r="F466" s="45">
        <v>173821.92</v>
      </c>
      <c r="G466" s="45">
        <v>67835</v>
      </c>
    </row>
    <row r="467" spans="2:7" x14ac:dyDescent="0.25">
      <c r="B467" s="45">
        <v>2019</v>
      </c>
      <c r="C467" s="45" t="s">
        <v>46</v>
      </c>
      <c r="D467" s="45" t="s">
        <v>77</v>
      </c>
      <c r="E467" s="45">
        <v>3671</v>
      </c>
      <c r="F467" s="45">
        <v>220912.34</v>
      </c>
      <c r="G467" s="45">
        <v>81783.350000000006</v>
      </c>
    </row>
    <row r="468" spans="2:7" x14ac:dyDescent="0.25">
      <c r="B468" s="45">
        <v>2019</v>
      </c>
      <c r="C468" s="45" t="s">
        <v>46</v>
      </c>
      <c r="D468" s="45" t="s">
        <v>78</v>
      </c>
      <c r="E468" s="45">
        <v>3107</v>
      </c>
      <c r="F468" s="45">
        <v>207139.91</v>
      </c>
      <c r="G468" s="45">
        <v>76673.210000000006</v>
      </c>
    </row>
    <row r="469" spans="2:7" x14ac:dyDescent="0.25">
      <c r="B469" s="45">
        <v>2019</v>
      </c>
      <c r="C469" s="45" t="s">
        <v>46</v>
      </c>
      <c r="D469" s="45" t="s">
        <v>79</v>
      </c>
      <c r="E469" s="45">
        <v>1118</v>
      </c>
      <c r="F469" s="45">
        <v>47168.959999999999</v>
      </c>
      <c r="G469" s="45">
        <v>17217.25</v>
      </c>
    </row>
    <row r="470" spans="2:7" x14ac:dyDescent="0.25">
      <c r="B470" s="45">
        <v>2019</v>
      </c>
      <c r="C470" s="45" t="s">
        <v>46</v>
      </c>
      <c r="D470" s="45" t="s">
        <v>80</v>
      </c>
      <c r="E470" s="45">
        <v>28223</v>
      </c>
      <c r="F470" s="45">
        <v>1762855.06</v>
      </c>
      <c r="G470" s="45">
        <v>674003.89285714296</v>
      </c>
    </row>
    <row r="471" spans="2:7" x14ac:dyDescent="0.25">
      <c r="B471" s="45">
        <v>2019</v>
      </c>
      <c r="C471" s="45" t="s">
        <v>46</v>
      </c>
      <c r="D471" s="45" t="s">
        <v>81</v>
      </c>
      <c r="E471" s="45">
        <v>912</v>
      </c>
      <c r="F471" s="45">
        <v>32762.27</v>
      </c>
      <c r="G471" s="45">
        <v>12143.35</v>
      </c>
    </row>
    <row r="472" spans="2:7" x14ac:dyDescent="0.25">
      <c r="B472" s="45">
        <v>2019</v>
      </c>
      <c r="C472" s="45" t="s">
        <v>46</v>
      </c>
      <c r="D472" s="45" t="s">
        <v>82</v>
      </c>
      <c r="E472" s="45">
        <v>14573</v>
      </c>
      <c r="F472" s="45">
        <v>954725.14</v>
      </c>
      <c r="G472" s="45">
        <v>363704.27857142902</v>
      </c>
    </row>
    <row r="473" spans="2:7" x14ac:dyDescent="0.25">
      <c r="B473" s="45">
        <v>2019</v>
      </c>
      <c r="C473" s="45" t="s">
        <v>46</v>
      </c>
      <c r="D473" s="45" t="s">
        <v>83</v>
      </c>
      <c r="E473" s="45">
        <v>15608</v>
      </c>
      <c r="F473" s="45">
        <v>760686.8</v>
      </c>
      <c r="G473" s="45">
        <v>281907.55952380999</v>
      </c>
    </row>
    <row r="474" spans="2:7" x14ac:dyDescent="0.25">
      <c r="B474" s="45">
        <v>2019</v>
      </c>
      <c r="C474" s="45" t="s">
        <v>46</v>
      </c>
      <c r="D474" s="45" t="s">
        <v>84</v>
      </c>
      <c r="E474" s="45">
        <v>171</v>
      </c>
      <c r="F474" s="45">
        <v>4891.32</v>
      </c>
      <c r="G474" s="45">
        <v>1703.7</v>
      </c>
    </row>
    <row r="475" spans="2:7" x14ac:dyDescent="0.25">
      <c r="B475" s="45">
        <v>2019</v>
      </c>
      <c r="C475" s="45" t="s">
        <v>46</v>
      </c>
      <c r="D475" s="45" t="s">
        <v>85</v>
      </c>
      <c r="E475" s="45">
        <v>200</v>
      </c>
      <c r="F475" s="45">
        <v>11456.36</v>
      </c>
      <c r="G475" s="45">
        <v>4150.75</v>
      </c>
    </row>
    <row r="476" spans="2:7" x14ac:dyDescent="0.25">
      <c r="B476" s="45">
        <v>2019</v>
      </c>
      <c r="C476" s="45" t="s">
        <v>46</v>
      </c>
      <c r="D476" s="45" t="s">
        <v>86</v>
      </c>
      <c r="E476" s="45">
        <v>2586</v>
      </c>
      <c r="F476" s="45">
        <v>161693.31</v>
      </c>
      <c r="G476" s="45">
        <v>60094.5</v>
      </c>
    </row>
    <row r="477" spans="2:7" x14ac:dyDescent="0.25">
      <c r="B477" s="45">
        <v>2019</v>
      </c>
      <c r="C477" s="45" t="s">
        <v>46</v>
      </c>
      <c r="D477" s="45" t="s">
        <v>87</v>
      </c>
      <c r="E477" s="45">
        <v>2</v>
      </c>
      <c r="F477" s="45">
        <v>168.58</v>
      </c>
      <c r="G477" s="45">
        <v>69</v>
      </c>
    </row>
    <row r="478" spans="2:7" x14ac:dyDescent="0.25">
      <c r="B478" s="45">
        <v>2019</v>
      </c>
      <c r="C478" s="45" t="s">
        <v>47</v>
      </c>
      <c r="D478" s="45" t="s">
        <v>74</v>
      </c>
      <c r="E478" s="45">
        <v>1156</v>
      </c>
      <c r="F478" s="45">
        <v>52558.44</v>
      </c>
      <c r="G478" s="45">
        <v>17175</v>
      </c>
    </row>
    <row r="479" spans="2:7" x14ac:dyDescent="0.25">
      <c r="B479" s="45">
        <v>2019</v>
      </c>
      <c r="C479" s="45" t="s">
        <v>47</v>
      </c>
      <c r="D479" s="45" t="s">
        <v>75</v>
      </c>
      <c r="E479" s="45">
        <v>153</v>
      </c>
      <c r="F479" s="45">
        <v>11069.4</v>
      </c>
      <c r="G479" s="45">
        <v>3918</v>
      </c>
    </row>
    <row r="480" spans="2:7" x14ac:dyDescent="0.25">
      <c r="B480" s="45">
        <v>2019</v>
      </c>
      <c r="C480" s="45" t="s">
        <v>47</v>
      </c>
      <c r="D480" s="45" t="s">
        <v>76</v>
      </c>
      <c r="E480" s="45">
        <v>26</v>
      </c>
      <c r="F480" s="45">
        <v>1696.85</v>
      </c>
      <c r="G480" s="45">
        <v>613.5</v>
      </c>
    </row>
    <row r="481" spans="2:7" x14ac:dyDescent="0.25">
      <c r="B481" s="45">
        <v>2019</v>
      </c>
      <c r="C481" s="45" t="s">
        <v>47</v>
      </c>
      <c r="D481" s="45" t="s">
        <v>77</v>
      </c>
      <c r="E481" s="45">
        <v>582</v>
      </c>
      <c r="F481" s="45">
        <v>41527.75</v>
      </c>
      <c r="G481" s="45">
        <v>14082.75</v>
      </c>
    </row>
    <row r="482" spans="2:7" x14ac:dyDescent="0.25">
      <c r="B482" s="45">
        <v>2019</v>
      </c>
      <c r="C482" s="45" t="s">
        <v>47</v>
      </c>
      <c r="D482" s="45" t="s">
        <v>78</v>
      </c>
      <c r="E482" s="45">
        <v>25</v>
      </c>
      <c r="F482" s="45">
        <v>1249.49</v>
      </c>
      <c r="G482" s="45">
        <v>366.25</v>
      </c>
    </row>
    <row r="483" spans="2:7" x14ac:dyDescent="0.25">
      <c r="B483" s="45">
        <v>2019</v>
      </c>
      <c r="C483" s="45" t="s">
        <v>47</v>
      </c>
      <c r="D483" s="45" t="s">
        <v>79</v>
      </c>
      <c r="E483" s="45">
        <v>7648</v>
      </c>
      <c r="F483" s="45">
        <v>434790.81</v>
      </c>
      <c r="G483" s="45">
        <v>149304.70000000001</v>
      </c>
    </row>
    <row r="484" spans="2:7" x14ac:dyDescent="0.25">
      <c r="B484" s="45">
        <v>2019</v>
      </c>
      <c r="C484" s="45" t="s">
        <v>47</v>
      </c>
      <c r="D484" s="45" t="s">
        <v>80</v>
      </c>
      <c r="E484" s="45">
        <v>257</v>
      </c>
      <c r="F484" s="45">
        <v>15973.04</v>
      </c>
      <c r="G484" s="45">
        <v>5047.01</v>
      </c>
    </row>
    <row r="485" spans="2:7" x14ac:dyDescent="0.25">
      <c r="B485" s="45">
        <v>2019</v>
      </c>
      <c r="C485" s="45" t="s">
        <v>47</v>
      </c>
      <c r="D485" s="45" t="s">
        <v>81</v>
      </c>
      <c r="E485" s="45">
        <v>3507</v>
      </c>
      <c r="F485" s="45">
        <v>155722.07</v>
      </c>
      <c r="G485" s="45">
        <v>53325.25</v>
      </c>
    </row>
    <row r="486" spans="2:7" x14ac:dyDescent="0.25">
      <c r="B486" s="45">
        <v>2019</v>
      </c>
      <c r="C486" s="45" t="s">
        <v>47</v>
      </c>
      <c r="D486" s="45" t="s">
        <v>82</v>
      </c>
      <c r="E486" s="45">
        <v>863</v>
      </c>
      <c r="F486" s="45">
        <v>72375.740000000005</v>
      </c>
      <c r="G486" s="45">
        <v>25226.75</v>
      </c>
    </row>
    <row r="487" spans="2:7" x14ac:dyDescent="0.25">
      <c r="B487" s="45">
        <v>2019</v>
      </c>
      <c r="C487" s="45" t="s">
        <v>47</v>
      </c>
      <c r="D487" s="45" t="s">
        <v>83</v>
      </c>
      <c r="E487" s="45">
        <v>1246</v>
      </c>
      <c r="F487" s="45">
        <v>101702.11</v>
      </c>
      <c r="G487" s="45">
        <v>34175.75</v>
      </c>
    </row>
    <row r="488" spans="2:7" x14ac:dyDescent="0.25">
      <c r="B488" s="45">
        <v>2019</v>
      </c>
      <c r="C488" s="45" t="s">
        <v>47</v>
      </c>
      <c r="D488" s="45" t="s">
        <v>85</v>
      </c>
      <c r="E488" s="45">
        <v>159</v>
      </c>
      <c r="F488" s="45">
        <v>7678.1</v>
      </c>
      <c r="G488" s="45">
        <v>2629.25</v>
      </c>
    </row>
    <row r="489" spans="2:7" x14ac:dyDescent="0.25">
      <c r="B489" s="45">
        <v>2019</v>
      </c>
      <c r="C489" s="45" t="s">
        <v>47</v>
      </c>
      <c r="D489" s="45" t="s">
        <v>86</v>
      </c>
      <c r="E489" s="45">
        <v>3893</v>
      </c>
      <c r="F489" s="45">
        <v>345550.27</v>
      </c>
      <c r="G489" s="45">
        <v>122780.12</v>
      </c>
    </row>
    <row r="490" spans="2:7" x14ac:dyDescent="0.25">
      <c r="B490" s="45">
        <v>2019</v>
      </c>
      <c r="C490" s="45" t="s">
        <v>47</v>
      </c>
      <c r="D490" s="45" t="s">
        <v>87</v>
      </c>
      <c r="E490" s="45">
        <v>54</v>
      </c>
      <c r="F490" s="45">
        <v>2260.4299999999998</v>
      </c>
      <c r="G490" s="45">
        <v>738.25</v>
      </c>
    </row>
    <row r="491" spans="2:7" x14ac:dyDescent="0.25">
      <c r="B491" s="45">
        <v>2019</v>
      </c>
      <c r="C491" s="45" t="s">
        <v>49</v>
      </c>
      <c r="D491" s="45" t="s">
        <v>74</v>
      </c>
      <c r="E491" s="45">
        <v>31842</v>
      </c>
      <c r="F491" s="45">
        <v>318781.96999999997</v>
      </c>
      <c r="G491" s="45">
        <v>1537944.76</v>
      </c>
    </row>
    <row r="492" spans="2:7" x14ac:dyDescent="0.25">
      <c r="B492" s="45">
        <v>2019</v>
      </c>
      <c r="C492" s="45" t="s">
        <v>49</v>
      </c>
      <c r="D492" s="45" t="s">
        <v>75</v>
      </c>
      <c r="E492" s="45">
        <v>5368</v>
      </c>
      <c r="F492" s="45">
        <v>40791.54</v>
      </c>
      <c r="G492" s="45">
        <v>197134.12</v>
      </c>
    </row>
    <row r="493" spans="2:7" x14ac:dyDescent="0.25">
      <c r="B493" s="45">
        <v>2019</v>
      </c>
      <c r="C493" s="45" t="s">
        <v>49</v>
      </c>
      <c r="D493" s="45" t="s">
        <v>76</v>
      </c>
      <c r="E493" s="45">
        <v>12699</v>
      </c>
      <c r="F493" s="45">
        <v>90131.13</v>
      </c>
      <c r="G493" s="45">
        <v>435068.48</v>
      </c>
    </row>
    <row r="494" spans="2:7" x14ac:dyDescent="0.25">
      <c r="B494" s="45">
        <v>2019</v>
      </c>
      <c r="C494" s="45" t="s">
        <v>49</v>
      </c>
      <c r="D494" s="45" t="s">
        <v>77</v>
      </c>
      <c r="E494" s="45">
        <v>19115</v>
      </c>
      <c r="F494" s="45">
        <v>250283.97</v>
      </c>
      <c r="G494" s="45">
        <v>1205269.8</v>
      </c>
    </row>
    <row r="495" spans="2:7" x14ac:dyDescent="0.25">
      <c r="B495" s="45">
        <v>2019</v>
      </c>
      <c r="C495" s="45" t="s">
        <v>49</v>
      </c>
      <c r="D495" s="45" t="s">
        <v>78</v>
      </c>
      <c r="E495" s="45">
        <v>15848</v>
      </c>
      <c r="F495" s="45">
        <v>159356.88</v>
      </c>
      <c r="G495" s="45">
        <v>768261.92</v>
      </c>
    </row>
    <row r="496" spans="2:7" x14ac:dyDescent="0.25">
      <c r="B496" s="45">
        <v>2019</v>
      </c>
      <c r="C496" s="45" t="s">
        <v>49</v>
      </c>
      <c r="D496" s="45" t="s">
        <v>79</v>
      </c>
      <c r="E496" s="45">
        <v>43082</v>
      </c>
      <c r="F496" s="45">
        <v>415033.3</v>
      </c>
      <c r="G496" s="45">
        <v>2003196</v>
      </c>
    </row>
    <row r="497" spans="2:7" x14ac:dyDescent="0.25">
      <c r="B497" s="45">
        <v>2019</v>
      </c>
      <c r="C497" s="45" t="s">
        <v>49</v>
      </c>
      <c r="D497" s="45" t="s">
        <v>80</v>
      </c>
      <c r="E497" s="45">
        <v>129143</v>
      </c>
      <c r="F497" s="45">
        <v>1300171.94</v>
      </c>
      <c r="G497" s="45">
        <v>6264019.2000000002</v>
      </c>
    </row>
    <row r="498" spans="2:7" x14ac:dyDescent="0.25">
      <c r="B498" s="45">
        <v>2019</v>
      </c>
      <c r="C498" s="45" t="s">
        <v>49</v>
      </c>
      <c r="D498" s="45" t="s">
        <v>81</v>
      </c>
      <c r="E498" s="45">
        <v>13020</v>
      </c>
      <c r="F498" s="45">
        <v>110215.86</v>
      </c>
      <c r="G498" s="45">
        <v>530089.52</v>
      </c>
    </row>
    <row r="499" spans="2:7" x14ac:dyDescent="0.25">
      <c r="B499" s="45">
        <v>2019</v>
      </c>
      <c r="C499" s="45" t="s">
        <v>49</v>
      </c>
      <c r="D499" s="45" t="s">
        <v>82</v>
      </c>
      <c r="E499" s="45">
        <v>37222</v>
      </c>
      <c r="F499" s="45">
        <v>304456.31</v>
      </c>
      <c r="G499" s="45">
        <v>1462503.76</v>
      </c>
    </row>
    <row r="500" spans="2:7" x14ac:dyDescent="0.25">
      <c r="B500" s="45">
        <v>2019</v>
      </c>
      <c r="C500" s="45" t="s">
        <v>49</v>
      </c>
      <c r="D500" s="45" t="s">
        <v>83</v>
      </c>
      <c r="E500" s="45">
        <v>69798</v>
      </c>
      <c r="F500" s="45">
        <v>754331.77</v>
      </c>
      <c r="G500" s="45">
        <v>3641762.84</v>
      </c>
    </row>
    <row r="501" spans="2:7" x14ac:dyDescent="0.25">
      <c r="B501" s="45">
        <v>2019</v>
      </c>
      <c r="C501" s="45" t="s">
        <v>49</v>
      </c>
      <c r="D501" s="45" t="s">
        <v>84</v>
      </c>
      <c r="E501" s="45">
        <v>253</v>
      </c>
      <c r="F501" s="45">
        <v>1744.54</v>
      </c>
      <c r="G501" s="45">
        <v>8472.7999999999993</v>
      </c>
    </row>
    <row r="502" spans="2:7" x14ac:dyDescent="0.25">
      <c r="B502" s="45">
        <v>2019</v>
      </c>
      <c r="C502" s="45" t="s">
        <v>49</v>
      </c>
      <c r="D502" s="45" t="s">
        <v>85</v>
      </c>
      <c r="E502" s="45">
        <v>1104</v>
      </c>
      <c r="F502" s="45">
        <v>10957.74</v>
      </c>
      <c r="G502" s="45">
        <v>53333.8</v>
      </c>
    </row>
    <row r="503" spans="2:7" x14ac:dyDescent="0.25">
      <c r="B503" s="45">
        <v>2019</v>
      </c>
      <c r="C503" s="45" t="s">
        <v>49</v>
      </c>
      <c r="D503" s="45" t="s">
        <v>86</v>
      </c>
      <c r="E503" s="45">
        <v>23682</v>
      </c>
      <c r="F503" s="45">
        <v>308408.03999999998</v>
      </c>
      <c r="G503" s="45">
        <v>1486343.64</v>
      </c>
    </row>
    <row r="504" spans="2:7" x14ac:dyDescent="0.25">
      <c r="B504" s="45">
        <v>2019</v>
      </c>
      <c r="C504" s="45" t="s">
        <v>49</v>
      </c>
      <c r="D504" s="45" t="s">
        <v>87</v>
      </c>
      <c r="E504" s="45">
        <v>28</v>
      </c>
      <c r="F504" s="45">
        <v>126.18</v>
      </c>
      <c r="G504" s="45">
        <v>555.04</v>
      </c>
    </row>
    <row r="505" spans="2:7" x14ac:dyDescent="0.25">
      <c r="B505" s="45">
        <v>2019</v>
      </c>
      <c r="C505" s="45" t="s">
        <v>50</v>
      </c>
      <c r="D505" s="45" t="s">
        <v>74</v>
      </c>
      <c r="E505" s="45">
        <v>142</v>
      </c>
      <c r="F505" s="45">
        <v>9018.23</v>
      </c>
      <c r="G505" s="45">
        <v>5091</v>
      </c>
    </row>
    <row r="506" spans="2:7" x14ac:dyDescent="0.25">
      <c r="B506" s="45">
        <v>2019</v>
      </c>
      <c r="C506" s="45" t="s">
        <v>50</v>
      </c>
      <c r="D506" s="45" t="s">
        <v>75</v>
      </c>
      <c r="E506" s="45">
        <v>56</v>
      </c>
      <c r="F506" s="45">
        <v>3646.23</v>
      </c>
      <c r="G506" s="45">
        <v>1644</v>
      </c>
    </row>
    <row r="507" spans="2:7" x14ac:dyDescent="0.25">
      <c r="B507" s="45">
        <v>2019</v>
      </c>
      <c r="C507" s="45" t="s">
        <v>50</v>
      </c>
      <c r="D507" s="45" t="s">
        <v>76</v>
      </c>
      <c r="E507" s="45">
        <v>105</v>
      </c>
      <c r="F507" s="45">
        <v>3680.17</v>
      </c>
      <c r="G507" s="45">
        <v>2181.5</v>
      </c>
    </row>
    <row r="508" spans="2:7" x14ac:dyDescent="0.25">
      <c r="B508" s="45">
        <v>2019</v>
      </c>
      <c r="C508" s="45" t="s">
        <v>50</v>
      </c>
      <c r="D508" s="45" t="s">
        <v>77</v>
      </c>
      <c r="E508" s="45">
        <v>208</v>
      </c>
      <c r="F508" s="45">
        <v>11349.21</v>
      </c>
      <c r="G508" s="45">
        <v>6082.5</v>
      </c>
    </row>
    <row r="509" spans="2:7" x14ac:dyDescent="0.25">
      <c r="B509" s="45">
        <v>2019</v>
      </c>
      <c r="C509" s="45" t="s">
        <v>50</v>
      </c>
      <c r="D509" s="45" t="s">
        <v>78</v>
      </c>
      <c r="E509" s="45">
        <v>22</v>
      </c>
      <c r="F509" s="45">
        <v>1214.1099999999999</v>
      </c>
      <c r="G509" s="45">
        <v>623</v>
      </c>
    </row>
    <row r="510" spans="2:7" x14ac:dyDescent="0.25">
      <c r="B510" s="45">
        <v>2019</v>
      </c>
      <c r="C510" s="45" t="s">
        <v>50</v>
      </c>
      <c r="D510" s="45" t="s">
        <v>79</v>
      </c>
      <c r="E510" s="45">
        <v>239</v>
      </c>
      <c r="F510" s="45">
        <v>13743.75</v>
      </c>
      <c r="G510" s="45">
        <v>7233</v>
      </c>
    </row>
    <row r="511" spans="2:7" x14ac:dyDescent="0.25">
      <c r="B511" s="45">
        <v>2019</v>
      </c>
      <c r="C511" s="45" t="s">
        <v>50</v>
      </c>
      <c r="D511" s="45" t="s">
        <v>80</v>
      </c>
      <c r="E511" s="45">
        <v>361</v>
      </c>
      <c r="F511" s="45">
        <v>18832.52</v>
      </c>
      <c r="G511" s="45">
        <v>8831</v>
      </c>
    </row>
    <row r="512" spans="2:7" x14ac:dyDescent="0.25">
      <c r="B512" s="45">
        <v>2019</v>
      </c>
      <c r="C512" s="45" t="s">
        <v>50</v>
      </c>
      <c r="D512" s="45" t="s">
        <v>81</v>
      </c>
      <c r="E512" s="45">
        <v>206</v>
      </c>
      <c r="F512" s="45">
        <v>10634.79</v>
      </c>
      <c r="G512" s="45">
        <v>4489</v>
      </c>
    </row>
    <row r="513" spans="2:7" x14ac:dyDescent="0.25">
      <c r="B513" s="45">
        <v>2019</v>
      </c>
      <c r="C513" s="45" t="s">
        <v>50</v>
      </c>
      <c r="D513" s="45" t="s">
        <v>82</v>
      </c>
      <c r="E513" s="45">
        <v>196</v>
      </c>
      <c r="F513" s="45">
        <v>18080.21</v>
      </c>
      <c r="G513" s="45">
        <v>5447</v>
      </c>
    </row>
    <row r="514" spans="2:7" x14ac:dyDescent="0.25">
      <c r="B514" s="45">
        <v>2019</v>
      </c>
      <c r="C514" s="45" t="s">
        <v>50</v>
      </c>
      <c r="D514" s="45" t="s">
        <v>83</v>
      </c>
      <c r="E514" s="45">
        <v>676</v>
      </c>
      <c r="F514" s="45">
        <v>24635.52</v>
      </c>
      <c r="G514" s="45">
        <v>14203.5</v>
      </c>
    </row>
    <row r="515" spans="2:7" x14ac:dyDescent="0.25">
      <c r="B515" s="45">
        <v>2019</v>
      </c>
      <c r="C515" s="45" t="s">
        <v>50</v>
      </c>
      <c r="D515" s="45" t="s">
        <v>84</v>
      </c>
      <c r="E515" s="45">
        <v>14</v>
      </c>
      <c r="F515" s="45">
        <v>1176</v>
      </c>
      <c r="G515" s="45">
        <v>42</v>
      </c>
    </row>
    <row r="516" spans="2:7" x14ac:dyDescent="0.25">
      <c r="B516" s="45">
        <v>2019</v>
      </c>
      <c r="C516" s="45" t="s">
        <v>50</v>
      </c>
      <c r="D516" s="45" t="s">
        <v>85</v>
      </c>
      <c r="E516" s="45">
        <v>49</v>
      </c>
      <c r="F516" s="45">
        <v>3259.79</v>
      </c>
      <c r="G516" s="45">
        <v>1423</v>
      </c>
    </row>
    <row r="517" spans="2:7" x14ac:dyDescent="0.25">
      <c r="B517" s="45">
        <v>2019</v>
      </c>
      <c r="C517" s="45" t="s">
        <v>50</v>
      </c>
      <c r="D517" s="45" t="s">
        <v>86</v>
      </c>
      <c r="E517" s="45">
        <v>624</v>
      </c>
      <c r="F517" s="45">
        <v>31594.15</v>
      </c>
      <c r="G517" s="45">
        <v>16043.5</v>
      </c>
    </row>
    <row r="518" spans="2:7" x14ac:dyDescent="0.25">
      <c r="B518" s="45">
        <v>2019</v>
      </c>
      <c r="C518" s="45" t="s">
        <v>50</v>
      </c>
      <c r="D518" s="45" t="s">
        <v>87</v>
      </c>
      <c r="E518" s="45">
        <v>7</v>
      </c>
      <c r="F518" s="45">
        <v>673.46</v>
      </c>
      <c r="G518" s="45">
        <v>354</v>
      </c>
    </row>
    <row r="519" spans="2:7" x14ac:dyDescent="0.25">
      <c r="B519" s="45">
        <v>2020</v>
      </c>
      <c r="C519" s="45" t="s">
        <v>46</v>
      </c>
      <c r="D519" s="45" t="s">
        <v>74</v>
      </c>
      <c r="E519" s="45">
        <v>2797</v>
      </c>
      <c r="F519" s="45">
        <v>191728.07</v>
      </c>
      <c r="G519" s="45">
        <v>53060.1</v>
      </c>
    </row>
    <row r="520" spans="2:7" x14ac:dyDescent="0.25">
      <c r="B520" s="45">
        <v>2020</v>
      </c>
      <c r="C520" s="45" t="s">
        <v>46</v>
      </c>
      <c r="D520" s="45" t="s">
        <v>75</v>
      </c>
      <c r="E520" s="45">
        <v>2968</v>
      </c>
      <c r="F520" s="45">
        <v>183142.59</v>
      </c>
      <c r="G520" s="45">
        <v>49919.14</v>
      </c>
    </row>
    <row r="521" spans="2:7" x14ac:dyDescent="0.25">
      <c r="B521" s="45">
        <v>2020</v>
      </c>
      <c r="C521" s="45" t="s">
        <v>46</v>
      </c>
      <c r="D521" s="45" t="s">
        <v>76</v>
      </c>
      <c r="E521" s="45">
        <v>3319</v>
      </c>
      <c r="F521" s="45">
        <v>228925.32</v>
      </c>
      <c r="G521" s="45">
        <v>86981.216666666704</v>
      </c>
    </row>
    <row r="522" spans="2:7" x14ac:dyDescent="0.25">
      <c r="B522" s="45">
        <v>2020</v>
      </c>
      <c r="C522" s="45" t="s">
        <v>46</v>
      </c>
      <c r="D522" s="45" t="s">
        <v>77</v>
      </c>
      <c r="E522" s="45">
        <v>4554</v>
      </c>
      <c r="F522" s="45">
        <v>226812.64</v>
      </c>
      <c r="G522" s="45">
        <v>107709.68</v>
      </c>
    </row>
    <row r="523" spans="2:7" x14ac:dyDescent="0.25">
      <c r="B523" s="45">
        <v>2020</v>
      </c>
      <c r="C523" s="45" t="s">
        <v>46</v>
      </c>
      <c r="D523" s="45" t="s">
        <v>78</v>
      </c>
      <c r="E523" s="45">
        <v>2508</v>
      </c>
      <c r="F523" s="45">
        <v>221099.58</v>
      </c>
      <c r="G523" s="45">
        <v>88852.116666666698</v>
      </c>
    </row>
    <row r="524" spans="2:7" x14ac:dyDescent="0.25">
      <c r="B524" s="45">
        <v>2020</v>
      </c>
      <c r="C524" s="45" t="s">
        <v>46</v>
      </c>
      <c r="D524" s="45" t="s">
        <v>79</v>
      </c>
      <c r="E524" s="45">
        <v>2177</v>
      </c>
      <c r="F524" s="45">
        <v>156871.70000000001</v>
      </c>
      <c r="G524" s="45">
        <v>45954.857142857101</v>
      </c>
    </row>
    <row r="525" spans="2:7" x14ac:dyDescent="0.25">
      <c r="B525" s="45">
        <v>2020</v>
      </c>
      <c r="C525" s="45" t="s">
        <v>46</v>
      </c>
      <c r="D525" s="45" t="s">
        <v>80</v>
      </c>
      <c r="E525" s="45">
        <v>27919</v>
      </c>
      <c r="F525" s="45">
        <v>2825524.95</v>
      </c>
      <c r="G525" s="45">
        <v>783766.34523809503</v>
      </c>
    </row>
    <row r="526" spans="2:7" x14ac:dyDescent="0.25">
      <c r="B526" s="45">
        <v>2020</v>
      </c>
      <c r="C526" s="45" t="s">
        <v>46</v>
      </c>
      <c r="D526" s="45" t="s">
        <v>81</v>
      </c>
      <c r="E526" s="45">
        <v>1118</v>
      </c>
      <c r="F526" s="45">
        <v>38635.769999999997</v>
      </c>
      <c r="G526" s="45">
        <v>17671.969047619001</v>
      </c>
    </row>
    <row r="527" spans="2:7" x14ac:dyDescent="0.25">
      <c r="B527" s="45">
        <v>2020</v>
      </c>
      <c r="C527" s="45" t="s">
        <v>46</v>
      </c>
      <c r="D527" s="45" t="s">
        <v>82</v>
      </c>
      <c r="E527" s="45">
        <v>11125</v>
      </c>
      <c r="F527" s="45">
        <v>845497.17</v>
      </c>
      <c r="G527" s="45">
        <v>419319.10952380998</v>
      </c>
    </row>
    <row r="528" spans="2:7" x14ac:dyDescent="0.25">
      <c r="B528" s="45">
        <v>2020</v>
      </c>
      <c r="C528" s="45" t="s">
        <v>46</v>
      </c>
      <c r="D528" s="45" t="s">
        <v>83</v>
      </c>
      <c r="E528" s="45">
        <v>16793</v>
      </c>
      <c r="F528" s="45">
        <v>844636.12</v>
      </c>
      <c r="G528" s="45">
        <v>357204.07523809501</v>
      </c>
    </row>
    <row r="529" spans="2:7" x14ac:dyDescent="0.25">
      <c r="B529" s="45">
        <v>2020</v>
      </c>
      <c r="C529" s="45" t="s">
        <v>46</v>
      </c>
      <c r="D529" s="45" t="s">
        <v>84</v>
      </c>
      <c r="E529" s="45">
        <v>173</v>
      </c>
      <c r="F529" s="45">
        <v>5172.37</v>
      </c>
      <c r="G529" s="45">
        <v>2434.5</v>
      </c>
    </row>
    <row r="530" spans="2:7" x14ac:dyDescent="0.25">
      <c r="B530" s="45">
        <v>2020</v>
      </c>
      <c r="C530" s="45" t="s">
        <v>46</v>
      </c>
      <c r="D530" s="45" t="s">
        <v>85</v>
      </c>
      <c r="E530" s="45">
        <v>188</v>
      </c>
      <c r="F530" s="45">
        <v>8667.39</v>
      </c>
      <c r="G530" s="45">
        <v>4071.25</v>
      </c>
    </row>
    <row r="531" spans="2:7" x14ac:dyDescent="0.25">
      <c r="B531" s="45">
        <v>2020</v>
      </c>
      <c r="C531" s="45" t="s">
        <v>46</v>
      </c>
      <c r="D531" s="45" t="s">
        <v>86</v>
      </c>
      <c r="E531" s="45">
        <v>5267</v>
      </c>
      <c r="F531" s="45">
        <v>363201.43</v>
      </c>
      <c r="G531" s="45">
        <v>128493.571428571</v>
      </c>
    </row>
    <row r="532" spans="2:7" x14ac:dyDescent="0.25">
      <c r="B532" s="45">
        <v>2020</v>
      </c>
      <c r="C532" s="45" t="s">
        <v>46</v>
      </c>
      <c r="D532" s="45" t="s">
        <v>87</v>
      </c>
      <c r="E532" s="45">
        <v>2</v>
      </c>
      <c r="F532" s="45">
        <v>479.4</v>
      </c>
      <c r="G532" s="45">
        <v>60.952380952380999</v>
      </c>
    </row>
    <row r="533" spans="2:7" x14ac:dyDescent="0.25">
      <c r="B533" s="45">
        <v>2020</v>
      </c>
      <c r="C533" s="45" t="s">
        <v>47</v>
      </c>
      <c r="D533" s="45" t="s">
        <v>74</v>
      </c>
      <c r="E533" s="45">
        <v>398</v>
      </c>
      <c r="F533" s="45">
        <v>22770.66</v>
      </c>
      <c r="G533" s="45">
        <v>7268</v>
      </c>
    </row>
    <row r="534" spans="2:7" x14ac:dyDescent="0.25">
      <c r="B534" s="45">
        <v>2020</v>
      </c>
      <c r="C534" s="45" t="s">
        <v>47</v>
      </c>
      <c r="D534" s="45" t="s">
        <v>75</v>
      </c>
      <c r="E534" s="45">
        <v>1</v>
      </c>
      <c r="F534" s="45">
        <v>304.76</v>
      </c>
      <c r="G534" s="45">
        <v>112</v>
      </c>
    </row>
    <row r="535" spans="2:7" x14ac:dyDescent="0.25">
      <c r="B535" s="45">
        <v>2020</v>
      </c>
      <c r="C535" s="45" t="s">
        <v>47</v>
      </c>
      <c r="D535" s="45" t="s">
        <v>76</v>
      </c>
      <c r="E535" s="45">
        <v>19</v>
      </c>
      <c r="F535" s="45">
        <v>1777.77</v>
      </c>
      <c r="G535" s="45">
        <v>651</v>
      </c>
    </row>
    <row r="536" spans="2:7" x14ac:dyDescent="0.25">
      <c r="B536" s="45">
        <v>2020</v>
      </c>
      <c r="C536" s="45" t="s">
        <v>47</v>
      </c>
      <c r="D536" s="45" t="s">
        <v>77</v>
      </c>
      <c r="E536" s="45">
        <v>360</v>
      </c>
      <c r="F536" s="45">
        <v>28066.79</v>
      </c>
      <c r="G536" s="45">
        <v>9377</v>
      </c>
    </row>
    <row r="537" spans="2:7" x14ac:dyDescent="0.25">
      <c r="B537" s="45">
        <v>2020</v>
      </c>
      <c r="C537" s="45" t="s">
        <v>47</v>
      </c>
      <c r="D537" s="45" t="s">
        <v>78</v>
      </c>
      <c r="E537" s="45">
        <v>18</v>
      </c>
      <c r="F537" s="45">
        <v>1791.35</v>
      </c>
      <c r="G537" s="45">
        <v>545.25</v>
      </c>
    </row>
    <row r="538" spans="2:7" x14ac:dyDescent="0.25">
      <c r="B538" s="45">
        <v>2020</v>
      </c>
      <c r="C538" s="45" t="s">
        <v>47</v>
      </c>
      <c r="D538" s="45" t="s">
        <v>79</v>
      </c>
      <c r="E538" s="45">
        <v>5394</v>
      </c>
      <c r="F538" s="45">
        <v>461790.88</v>
      </c>
      <c r="G538" s="45">
        <v>158423</v>
      </c>
    </row>
    <row r="539" spans="2:7" x14ac:dyDescent="0.25">
      <c r="B539" s="45">
        <v>2020</v>
      </c>
      <c r="C539" s="45" t="s">
        <v>47</v>
      </c>
      <c r="D539" s="45" t="s">
        <v>80</v>
      </c>
      <c r="E539" s="45">
        <v>123</v>
      </c>
      <c r="F539" s="45">
        <v>11216.45</v>
      </c>
      <c r="G539" s="45">
        <v>3550.5</v>
      </c>
    </row>
    <row r="540" spans="2:7" x14ac:dyDescent="0.25">
      <c r="B540" s="45">
        <v>2020</v>
      </c>
      <c r="C540" s="45" t="s">
        <v>47</v>
      </c>
      <c r="D540" s="45" t="s">
        <v>81</v>
      </c>
      <c r="E540" s="45">
        <v>3786</v>
      </c>
      <c r="F540" s="45">
        <v>232821.41</v>
      </c>
      <c r="G540" s="45">
        <v>77257.25</v>
      </c>
    </row>
    <row r="541" spans="2:7" x14ac:dyDescent="0.25">
      <c r="B541" s="45">
        <v>2020</v>
      </c>
      <c r="C541" s="45" t="s">
        <v>47</v>
      </c>
      <c r="D541" s="45" t="s">
        <v>82</v>
      </c>
      <c r="E541" s="45">
        <v>472</v>
      </c>
      <c r="F541" s="45">
        <v>61330.29</v>
      </c>
      <c r="G541" s="45">
        <v>21574.5</v>
      </c>
    </row>
    <row r="542" spans="2:7" x14ac:dyDescent="0.25">
      <c r="B542" s="45">
        <v>2020</v>
      </c>
      <c r="C542" s="45" t="s">
        <v>47</v>
      </c>
      <c r="D542" s="45" t="s">
        <v>83</v>
      </c>
      <c r="E542" s="45">
        <v>917</v>
      </c>
      <c r="F542" s="45">
        <v>91539.99</v>
      </c>
      <c r="G542" s="45">
        <v>30919.7925</v>
      </c>
    </row>
    <row r="543" spans="2:7" x14ac:dyDescent="0.25">
      <c r="B543" s="45">
        <v>2020</v>
      </c>
      <c r="C543" s="45" t="s">
        <v>47</v>
      </c>
      <c r="D543" s="45" t="s">
        <v>84</v>
      </c>
      <c r="E543" s="45">
        <v>7</v>
      </c>
      <c r="F543" s="45">
        <v>1235.48</v>
      </c>
      <c r="G543" s="45">
        <v>453</v>
      </c>
    </row>
    <row r="544" spans="2:7" x14ac:dyDescent="0.25">
      <c r="B544" s="45">
        <v>2020</v>
      </c>
      <c r="C544" s="45" t="s">
        <v>47</v>
      </c>
      <c r="D544" s="45" t="s">
        <v>85</v>
      </c>
      <c r="E544" s="45">
        <v>82</v>
      </c>
      <c r="F544" s="45">
        <v>6512.74</v>
      </c>
      <c r="G544" s="45">
        <v>2169.25</v>
      </c>
    </row>
    <row r="545" spans="2:7" x14ac:dyDescent="0.25">
      <c r="B545" s="45">
        <v>2020</v>
      </c>
      <c r="C545" s="45" t="s">
        <v>47</v>
      </c>
      <c r="D545" s="45" t="s">
        <v>86</v>
      </c>
      <c r="E545" s="45">
        <v>3929</v>
      </c>
      <c r="F545" s="45">
        <v>400394.16</v>
      </c>
      <c r="G545" s="45">
        <v>142351.25</v>
      </c>
    </row>
    <row r="546" spans="2:7" x14ac:dyDescent="0.25">
      <c r="B546" s="45">
        <v>2020</v>
      </c>
      <c r="C546" s="45" t="s">
        <v>47</v>
      </c>
      <c r="D546" s="45" t="s">
        <v>87</v>
      </c>
      <c r="E546" s="45">
        <v>45</v>
      </c>
      <c r="F546" s="45">
        <v>2659.52</v>
      </c>
      <c r="G546" s="45">
        <v>832</v>
      </c>
    </row>
    <row r="547" spans="2:7" x14ac:dyDescent="0.25">
      <c r="B547" s="45">
        <v>2020</v>
      </c>
      <c r="C547" s="45" t="s">
        <v>48</v>
      </c>
      <c r="D547" s="45" t="s">
        <v>80</v>
      </c>
      <c r="E547" s="45">
        <v>1</v>
      </c>
      <c r="F547" s="45">
        <v>28.84</v>
      </c>
      <c r="G547" s="45">
        <v>4</v>
      </c>
    </row>
    <row r="548" spans="2:7" x14ac:dyDescent="0.25">
      <c r="B548" s="45">
        <v>2020</v>
      </c>
      <c r="C548" s="45" t="s">
        <v>49</v>
      </c>
      <c r="D548" s="45" t="s">
        <v>74</v>
      </c>
      <c r="E548" s="45">
        <v>30472</v>
      </c>
      <c r="F548" s="45">
        <v>304261.43</v>
      </c>
      <c r="G548" s="45">
        <v>1467732.64</v>
      </c>
    </row>
    <row r="549" spans="2:7" x14ac:dyDescent="0.25">
      <c r="B549" s="45">
        <v>2020</v>
      </c>
      <c r="C549" s="45" t="s">
        <v>49</v>
      </c>
      <c r="D549" s="45" t="s">
        <v>75</v>
      </c>
      <c r="E549" s="45">
        <v>5640</v>
      </c>
      <c r="F549" s="45">
        <v>44409.98</v>
      </c>
      <c r="G549" s="45">
        <v>214571.56</v>
      </c>
    </row>
    <row r="550" spans="2:7" x14ac:dyDescent="0.25">
      <c r="B550" s="45">
        <v>2020</v>
      </c>
      <c r="C550" s="45" t="s">
        <v>49</v>
      </c>
      <c r="D550" s="45" t="s">
        <v>76</v>
      </c>
      <c r="E550" s="45">
        <v>8699</v>
      </c>
      <c r="F550" s="45">
        <v>89963.59</v>
      </c>
      <c r="G550" s="45">
        <v>434404</v>
      </c>
    </row>
    <row r="551" spans="2:7" x14ac:dyDescent="0.25">
      <c r="B551" s="45">
        <v>2020</v>
      </c>
      <c r="C551" s="45" t="s">
        <v>49</v>
      </c>
      <c r="D551" s="45" t="s">
        <v>77</v>
      </c>
      <c r="E551" s="45">
        <v>20143</v>
      </c>
      <c r="F551" s="45">
        <v>259772.37</v>
      </c>
      <c r="G551" s="45">
        <v>1250590.6399999999</v>
      </c>
    </row>
    <row r="552" spans="2:7" x14ac:dyDescent="0.25">
      <c r="B552" s="45">
        <v>2020</v>
      </c>
      <c r="C552" s="45" t="s">
        <v>49</v>
      </c>
      <c r="D552" s="45" t="s">
        <v>78</v>
      </c>
      <c r="E552" s="45">
        <v>10808</v>
      </c>
      <c r="F552" s="45">
        <v>161315.37</v>
      </c>
      <c r="G552" s="45">
        <v>777584.36</v>
      </c>
    </row>
    <row r="553" spans="2:7" x14ac:dyDescent="0.25">
      <c r="B553" s="45">
        <v>2020</v>
      </c>
      <c r="C553" s="45" t="s">
        <v>49</v>
      </c>
      <c r="D553" s="45" t="s">
        <v>79</v>
      </c>
      <c r="E553" s="45">
        <v>29788</v>
      </c>
      <c r="F553" s="45">
        <v>414358.74</v>
      </c>
      <c r="G553" s="45">
        <v>1999245.88</v>
      </c>
    </row>
    <row r="554" spans="2:7" x14ac:dyDescent="0.25">
      <c r="B554" s="45">
        <v>2020</v>
      </c>
      <c r="C554" s="45" t="s">
        <v>49</v>
      </c>
      <c r="D554" s="45" t="s">
        <v>80</v>
      </c>
      <c r="E554" s="45">
        <v>103829</v>
      </c>
      <c r="F554" s="45">
        <v>1329609.3</v>
      </c>
      <c r="G554" s="45">
        <v>6406420.4800000004</v>
      </c>
    </row>
    <row r="555" spans="2:7" x14ac:dyDescent="0.25">
      <c r="B555" s="45">
        <v>2020</v>
      </c>
      <c r="C555" s="45" t="s">
        <v>49</v>
      </c>
      <c r="D555" s="45" t="s">
        <v>81</v>
      </c>
      <c r="E555" s="45">
        <v>11870</v>
      </c>
      <c r="F555" s="45">
        <v>114212.77</v>
      </c>
      <c r="G555" s="45">
        <v>549513.80000000005</v>
      </c>
    </row>
    <row r="556" spans="2:7" x14ac:dyDescent="0.25">
      <c r="B556" s="45">
        <v>2020</v>
      </c>
      <c r="C556" s="45" t="s">
        <v>49</v>
      </c>
      <c r="D556" s="45" t="s">
        <v>82</v>
      </c>
      <c r="E556" s="45">
        <v>26050</v>
      </c>
      <c r="F556" s="45">
        <v>307638.18</v>
      </c>
      <c r="G556" s="45">
        <v>1477500.912</v>
      </c>
    </row>
    <row r="557" spans="2:7" x14ac:dyDescent="0.25">
      <c r="B557" s="45">
        <v>2020</v>
      </c>
      <c r="C557" s="45" t="s">
        <v>49</v>
      </c>
      <c r="D557" s="45" t="s">
        <v>83</v>
      </c>
      <c r="E557" s="45">
        <v>65834</v>
      </c>
      <c r="F557" s="45">
        <v>770978.53</v>
      </c>
      <c r="G557" s="45">
        <v>3720944.5260000001</v>
      </c>
    </row>
    <row r="558" spans="2:7" x14ac:dyDescent="0.25">
      <c r="B558" s="45">
        <v>2020</v>
      </c>
      <c r="C558" s="45" t="s">
        <v>49</v>
      </c>
      <c r="D558" s="45" t="s">
        <v>84</v>
      </c>
      <c r="E558" s="45">
        <v>153</v>
      </c>
      <c r="F558" s="45">
        <v>1590.67</v>
      </c>
      <c r="G558" s="45">
        <v>7742.72</v>
      </c>
    </row>
    <row r="559" spans="2:7" x14ac:dyDescent="0.25">
      <c r="B559" s="45">
        <v>2020</v>
      </c>
      <c r="C559" s="45" t="s">
        <v>49</v>
      </c>
      <c r="D559" s="45" t="s">
        <v>85</v>
      </c>
      <c r="E559" s="45">
        <v>1131</v>
      </c>
      <c r="F559" s="45">
        <v>11417.47</v>
      </c>
      <c r="G559" s="45">
        <v>55600.4</v>
      </c>
    </row>
    <row r="560" spans="2:7" x14ac:dyDescent="0.25">
      <c r="B560" s="45">
        <v>2020</v>
      </c>
      <c r="C560" s="45" t="s">
        <v>49</v>
      </c>
      <c r="D560" s="45" t="s">
        <v>86</v>
      </c>
      <c r="E560" s="45">
        <v>23819</v>
      </c>
      <c r="F560" s="45">
        <v>332397.24</v>
      </c>
      <c r="G560" s="45">
        <v>1601866.32</v>
      </c>
    </row>
    <row r="561" spans="2:7" x14ac:dyDescent="0.25">
      <c r="B561" s="45">
        <v>2020</v>
      </c>
      <c r="C561" s="45" t="s">
        <v>49</v>
      </c>
      <c r="D561" s="45" t="s">
        <v>87</v>
      </c>
      <c r="E561" s="45">
        <v>17</v>
      </c>
      <c r="F561" s="45">
        <v>106.87</v>
      </c>
      <c r="G561" s="45">
        <v>515.20000000000005</v>
      </c>
    </row>
    <row r="562" spans="2:7" x14ac:dyDescent="0.25">
      <c r="B562" s="45">
        <v>2020</v>
      </c>
      <c r="C562" s="45" t="s">
        <v>50</v>
      </c>
      <c r="D562" s="45" t="s">
        <v>74</v>
      </c>
      <c r="E562" s="45">
        <v>141</v>
      </c>
      <c r="F562" s="45">
        <v>12248.92</v>
      </c>
      <c r="G562" s="45">
        <v>5197</v>
      </c>
    </row>
    <row r="563" spans="2:7" x14ac:dyDescent="0.25">
      <c r="B563" s="45">
        <v>2020</v>
      </c>
      <c r="C563" s="45" t="s">
        <v>50</v>
      </c>
      <c r="D563" s="45" t="s">
        <v>75</v>
      </c>
      <c r="E563" s="45">
        <v>53</v>
      </c>
      <c r="F563" s="45">
        <v>4113.16</v>
      </c>
      <c r="G563" s="45">
        <v>1666</v>
      </c>
    </row>
    <row r="564" spans="2:7" x14ac:dyDescent="0.25">
      <c r="B564" s="45">
        <v>2020</v>
      </c>
      <c r="C564" s="45" t="s">
        <v>50</v>
      </c>
      <c r="D564" s="45" t="s">
        <v>76</v>
      </c>
      <c r="E564" s="45">
        <v>146</v>
      </c>
      <c r="F564" s="45">
        <v>7508.47</v>
      </c>
      <c r="G564" s="45">
        <v>3109</v>
      </c>
    </row>
    <row r="565" spans="2:7" x14ac:dyDescent="0.25">
      <c r="B565" s="45">
        <v>2020</v>
      </c>
      <c r="C565" s="45" t="s">
        <v>50</v>
      </c>
      <c r="D565" s="45" t="s">
        <v>77</v>
      </c>
      <c r="E565" s="45">
        <v>191</v>
      </c>
      <c r="F565" s="45">
        <v>13063.27</v>
      </c>
      <c r="G565" s="45">
        <v>5326</v>
      </c>
    </row>
    <row r="566" spans="2:7" x14ac:dyDescent="0.25">
      <c r="B566" s="45">
        <v>2020</v>
      </c>
      <c r="C566" s="45" t="s">
        <v>50</v>
      </c>
      <c r="D566" s="45" t="s">
        <v>78</v>
      </c>
      <c r="E566" s="45">
        <v>53</v>
      </c>
      <c r="F566" s="45">
        <v>3889.79</v>
      </c>
      <c r="G566" s="45">
        <v>1219</v>
      </c>
    </row>
    <row r="567" spans="2:7" x14ac:dyDescent="0.25">
      <c r="B567" s="45">
        <v>2020</v>
      </c>
      <c r="C567" s="45" t="s">
        <v>50</v>
      </c>
      <c r="D567" s="45" t="s">
        <v>79</v>
      </c>
      <c r="E567" s="45">
        <v>200</v>
      </c>
      <c r="F567" s="45">
        <v>15587.53</v>
      </c>
      <c r="G567" s="45">
        <v>6663</v>
      </c>
    </row>
    <row r="568" spans="2:7" x14ac:dyDescent="0.25">
      <c r="B568" s="45">
        <v>2020</v>
      </c>
      <c r="C568" s="45" t="s">
        <v>50</v>
      </c>
      <c r="D568" s="45" t="s">
        <v>80</v>
      </c>
      <c r="E568" s="45">
        <v>611</v>
      </c>
      <c r="F568" s="45">
        <v>40960.58</v>
      </c>
      <c r="G568" s="45">
        <v>16421</v>
      </c>
    </row>
    <row r="569" spans="2:7" x14ac:dyDescent="0.25">
      <c r="B569" s="45">
        <v>2020</v>
      </c>
      <c r="C569" s="45" t="s">
        <v>50</v>
      </c>
      <c r="D569" s="45" t="s">
        <v>81</v>
      </c>
      <c r="E569" s="45">
        <v>265</v>
      </c>
      <c r="F569" s="45">
        <v>14987.21</v>
      </c>
      <c r="G569" s="45">
        <v>5914</v>
      </c>
    </row>
    <row r="570" spans="2:7" x14ac:dyDescent="0.25">
      <c r="B570" s="45">
        <v>2020</v>
      </c>
      <c r="C570" s="45" t="s">
        <v>50</v>
      </c>
      <c r="D570" s="45" t="s">
        <v>82</v>
      </c>
      <c r="E570" s="45">
        <v>201</v>
      </c>
      <c r="F570" s="45">
        <v>19818.580000000002</v>
      </c>
      <c r="G570" s="45">
        <v>5841</v>
      </c>
    </row>
    <row r="571" spans="2:7" x14ac:dyDescent="0.25">
      <c r="B571" s="45">
        <v>2020</v>
      </c>
      <c r="C571" s="45" t="s">
        <v>50</v>
      </c>
      <c r="D571" s="45" t="s">
        <v>83</v>
      </c>
      <c r="E571" s="45">
        <v>873</v>
      </c>
      <c r="F571" s="45">
        <v>46230.8</v>
      </c>
      <c r="G571" s="45">
        <v>19735</v>
      </c>
    </row>
    <row r="572" spans="2:7" x14ac:dyDescent="0.25">
      <c r="B572" s="45">
        <v>2020</v>
      </c>
      <c r="C572" s="45" t="s">
        <v>50</v>
      </c>
      <c r="D572" s="45" t="s">
        <v>84</v>
      </c>
      <c r="E572" s="45">
        <v>16</v>
      </c>
      <c r="F572" s="45">
        <v>1344</v>
      </c>
      <c r="G572" s="45">
        <v>48</v>
      </c>
    </row>
    <row r="573" spans="2:7" x14ac:dyDescent="0.25">
      <c r="B573" s="45">
        <v>2020</v>
      </c>
      <c r="C573" s="45" t="s">
        <v>50</v>
      </c>
      <c r="D573" s="45" t="s">
        <v>85</v>
      </c>
      <c r="E573" s="45">
        <v>40</v>
      </c>
      <c r="F573" s="45">
        <v>2829.71</v>
      </c>
      <c r="G573" s="45">
        <v>1169</v>
      </c>
    </row>
    <row r="574" spans="2:7" x14ac:dyDescent="0.25">
      <c r="B574" s="45">
        <v>2020</v>
      </c>
      <c r="C574" s="45" t="s">
        <v>50</v>
      </c>
      <c r="D574" s="45" t="s">
        <v>86</v>
      </c>
      <c r="E574" s="45">
        <v>640</v>
      </c>
      <c r="F574" s="45">
        <v>43689.42</v>
      </c>
      <c r="G574" s="45">
        <v>17546</v>
      </c>
    </row>
    <row r="575" spans="2:7" x14ac:dyDescent="0.25">
      <c r="B575" s="45">
        <v>2020</v>
      </c>
      <c r="C575" s="45" t="s">
        <v>50</v>
      </c>
      <c r="D575" s="45" t="s">
        <v>87</v>
      </c>
      <c r="E575" s="45">
        <v>4</v>
      </c>
      <c r="F575" s="45">
        <v>667.9</v>
      </c>
      <c r="G575" s="45">
        <v>284</v>
      </c>
    </row>
    <row r="576" spans="2:7" x14ac:dyDescent="0.25">
      <c r="B576" s="45">
        <v>2021</v>
      </c>
      <c r="C576" s="45" t="s">
        <v>46</v>
      </c>
      <c r="D576" s="45" t="s">
        <v>74</v>
      </c>
      <c r="E576" s="45">
        <v>4837</v>
      </c>
      <c r="F576" s="45">
        <v>368528.53</v>
      </c>
      <c r="G576" s="45">
        <v>126564.797619048</v>
      </c>
    </row>
    <row r="577" spans="2:7" x14ac:dyDescent="0.25">
      <c r="B577" s="45">
        <v>2021</v>
      </c>
      <c r="C577" s="45" t="s">
        <v>46</v>
      </c>
      <c r="D577" s="45" t="s">
        <v>75</v>
      </c>
      <c r="E577" s="45">
        <v>2152</v>
      </c>
      <c r="F577" s="45">
        <v>103782.78</v>
      </c>
      <c r="G577" s="45">
        <v>36735.25</v>
      </c>
    </row>
    <row r="578" spans="2:7" x14ac:dyDescent="0.25">
      <c r="B578" s="45">
        <v>2021</v>
      </c>
      <c r="C578" s="45" t="s">
        <v>46</v>
      </c>
      <c r="D578" s="45" t="s">
        <v>76</v>
      </c>
      <c r="E578" s="45">
        <v>4163</v>
      </c>
      <c r="F578" s="45">
        <v>334486.12</v>
      </c>
      <c r="G578" s="45">
        <v>106392.906190476</v>
      </c>
    </row>
    <row r="579" spans="2:7" x14ac:dyDescent="0.25">
      <c r="B579" s="45">
        <v>2021</v>
      </c>
      <c r="C579" s="45" t="s">
        <v>46</v>
      </c>
      <c r="D579" s="45" t="s">
        <v>77</v>
      </c>
      <c r="E579" s="45">
        <v>4900</v>
      </c>
      <c r="F579" s="45">
        <v>171607.26</v>
      </c>
      <c r="G579" s="45">
        <v>116361.16666666701</v>
      </c>
    </row>
    <row r="580" spans="2:7" x14ac:dyDescent="0.25">
      <c r="B580" s="45">
        <v>2021</v>
      </c>
      <c r="C580" s="45" t="s">
        <v>46</v>
      </c>
      <c r="D580" s="45" t="s">
        <v>78</v>
      </c>
      <c r="E580" s="45">
        <v>4669</v>
      </c>
      <c r="F580" s="45">
        <v>394403.41</v>
      </c>
      <c r="G580" s="45">
        <v>130292.080952381</v>
      </c>
    </row>
    <row r="581" spans="2:7" x14ac:dyDescent="0.25">
      <c r="B581" s="45">
        <v>2021</v>
      </c>
      <c r="C581" s="45" t="s">
        <v>46</v>
      </c>
      <c r="D581" s="45" t="s">
        <v>79</v>
      </c>
      <c r="E581" s="45">
        <v>3164</v>
      </c>
      <c r="F581" s="45">
        <v>320292.95</v>
      </c>
      <c r="G581" s="45">
        <v>88180.730952380996</v>
      </c>
    </row>
    <row r="582" spans="2:7" x14ac:dyDescent="0.25">
      <c r="B582" s="45">
        <v>2021</v>
      </c>
      <c r="C582" s="45" t="s">
        <v>46</v>
      </c>
      <c r="D582" s="45" t="s">
        <v>80</v>
      </c>
      <c r="E582" s="45">
        <v>32244</v>
      </c>
      <c r="F582" s="45">
        <v>3248211.31</v>
      </c>
      <c r="G582" s="45">
        <v>970468.98952380999</v>
      </c>
    </row>
    <row r="583" spans="2:7" x14ac:dyDescent="0.25">
      <c r="B583" s="45">
        <v>2021</v>
      </c>
      <c r="C583" s="45" t="s">
        <v>46</v>
      </c>
      <c r="D583" s="45" t="s">
        <v>81</v>
      </c>
      <c r="E583" s="45">
        <v>1078</v>
      </c>
      <c r="F583" s="45">
        <v>47287.02</v>
      </c>
      <c r="G583" s="45">
        <v>24772.242857142901</v>
      </c>
    </row>
    <row r="584" spans="2:7" x14ac:dyDescent="0.25">
      <c r="B584" s="45">
        <v>2021</v>
      </c>
      <c r="C584" s="45" t="s">
        <v>46</v>
      </c>
      <c r="D584" s="45" t="s">
        <v>82</v>
      </c>
      <c r="E584" s="45">
        <v>13324</v>
      </c>
      <c r="F584" s="45">
        <v>666975.77</v>
      </c>
      <c r="G584" s="45">
        <v>447583.88333333301</v>
      </c>
    </row>
    <row r="585" spans="2:7" x14ac:dyDescent="0.25">
      <c r="B585" s="45">
        <v>2021</v>
      </c>
      <c r="C585" s="45" t="s">
        <v>46</v>
      </c>
      <c r="D585" s="45" t="s">
        <v>83</v>
      </c>
      <c r="E585" s="45">
        <v>16769</v>
      </c>
      <c r="F585" s="45">
        <v>863286.1</v>
      </c>
      <c r="G585" s="45">
        <v>382929.51666666701</v>
      </c>
    </row>
    <row r="586" spans="2:7" x14ac:dyDescent="0.25">
      <c r="B586" s="45">
        <v>2021</v>
      </c>
      <c r="C586" s="45" t="s">
        <v>46</v>
      </c>
      <c r="D586" s="45" t="s">
        <v>84</v>
      </c>
      <c r="E586" s="45">
        <v>184</v>
      </c>
      <c r="F586" s="45">
        <v>6097.89</v>
      </c>
      <c r="G586" s="45">
        <v>3557.15</v>
      </c>
    </row>
    <row r="587" spans="2:7" x14ac:dyDescent="0.25">
      <c r="B587" s="45">
        <v>2021</v>
      </c>
      <c r="C587" s="45" t="s">
        <v>46</v>
      </c>
      <c r="D587" s="45" t="s">
        <v>85</v>
      </c>
      <c r="E587" s="45">
        <v>274</v>
      </c>
      <c r="F587" s="45">
        <v>12796.94</v>
      </c>
      <c r="G587" s="45">
        <v>5354.9761904761899</v>
      </c>
    </row>
    <row r="588" spans="2:7" x14ac:dyDescent="0.25">
      <c r="B588" s="45">
        <v>2021</v>
      </c>
      <c r="C588" s="45" t="s">
        <v>46</v>
      </c>
      <c r="D588" s="45" t="s">
        <v>86</v>
      </c>
      <c r="E588" s="45">
        <v>6507</v>
      </c>
      <c r="F588" s="45">
        <v>535585.25</v>
      </c>
      <c r="G588" s="45">
        <v>183014.26190476201</v>
      </c>
    </row>
    <row r="589" spans="2:7" x14ac:dyDescent="0.25">
      <c r="B589" s="45">
        <v>2021</v>
      </c>
      <c r="C589" s="45" t="s">
        <v>46</v>
      </c>
      <c r="D589" s="45" t="s">
        <v>87</v>
      </c>
      <c r="E589" s="45">
        <v>23</v>
      </c>
      <c r="F589" s="45">
        <v>3403.3</v>
      </c>
      <c r="G589" s="45">
        <v>838.29761904761904</v>
      </c>
    </row>
    <row r="590" spans="2:7" x14ac:dyDescent="0.25">
      <c r="B590" s="45">
        <v>2021</v>
      </c>
      <c r="C590" s="45" t="s">
        <v>47</v>
      </c>
      <c r="D590" s="45" t="s">
        <v>74</v>
      </c>
      <c r="E590" s="45">
        <v>445</v>
      </c>
      <c r="F590" s="45">
        <v>33424.230000000003</v>
      </c>
      <c r="G590" s="45">
        <v>11191.75</v>
      </c>
    </row>
    <row r="591" spans="2:7" x14ac:dyDescent="0.25">
      <c r="B591" s="45">
        <v>2021</v>
      </c>
      <c r="C591" s="45" t="s">
        <v>47</v>
      </c>
      <c r="D591" s="45" t="s">
        <v>76</v>
      </c>
      <c r="E591" s="45">
        <v>3</v>
      </c>
      <c r="F591" s="45">
        <v>228.57</v>
      </c>
      <c r="G591" s="45">
        <v>84</v>
      </c>
    </row>
    <row r="592" spans="2:7" x14ac:dyDescent="0.25">
      <c r="B592" s="45">
        <v>2021</v>
      </c>
      <c r="C592" s="45" t="s">
        <v>47</v>
      </c>
      <c r="D592" s="45" t="s">
        <v>77</v>
      </c>
      <c r="E592" s="45">
        <v>269</v>
      </c>
      <c r="F592" s="45">
        <v>19367.98</v>
      </c>
      <c r="G592" s="45">
        <v>6408.75</v>
      </c>
    </row>
    <row r="593" spans="2:7" x14ac:dyDescent="0.25">
      <c r="B593" s="45">
        <v>2021</v>
      </c>
      <c r="C593" s="45" t="s">
        <v>47</v>
      </c>
      <c r="D593" s="45" t="s">
        <v>78</v>
      </c>
      <c r="E593" s="45">
        <v>16</v>
      </c>
      <c r="F593" s="45">
        <v>1724</v>
      </c>
      <c r="G593" s="45">
        <v>530.25</v>
      </c>
    </row>
    <row r="594" spans="2:7" x14ac:dyDescent="0.25">
      <c r="B594" s="45">
        <v>2021</v>
      </c>
      <c r="C594" s="45" t="s">
        <v>47</v>
      </c>
      <c r="D594" s="45" t="s">
        <v>79</v>
      </c>
      <c r="E594" s="45">
        <v>5522</v>
      </c>
      <c r="F594" s="45">
        <v>450443.63</v>
      </c>
      <c r="G594" s="45">
        <v>154353</v>
      </c>
    </row>
    <row r="595" spans="2:7" x14ac:dyDescent="0.25">
      <c r="B595" s="45">
        <v>2021</v>
      </c>
      <c r="C595" s="45" t="s">
        <v>47</v>
      </c>
      <c r="D595" s="45" t="s">
        <v>80</v>
      </c>
      <c r="E595" s="45">
        <v>100</v>
      </c>
      <c r="F595" s="45">
        <v>7018.91</v>
      </c>
      <c r="G595" s="45">
        <v>2206</v>
      </c>
    </row>
    <row r="596" spans="2:7" x14ac:dyDescent="0.25">
      <c r="B596" s="45">
        <v>2021</v>
      </c>
      <c r="C596" s="45" t="s">
        <v>47</v>
      </c>
      <c r="D596" s="45" t="s">
        <v>81</v>
      </c>
      <c r="E596" s="45">
        <v>2705</v>
      </c>
      <c r="F596" s="45">
        <v>197605.37</v>
      </c>
      <c r="G596" s="45">
        <v>67663.75</v>
      </c>
    </row>
    <row r="597" spans="2:7" x14ac:dyDescent="0.25">
      <c r="B597" s="45">
        <v>2021</v>
      </c>
      <c r="C597" s="45" t="s">
        <v>47</v>
      </c>
      <c r="D597" s="45" t="s">
        <v>82</v>
      </c>
      <c r="E597" s="45">
        <v>653</v>
      </c>
      <c r="F597" s="45">
        <v>68810.179999999993</v>
      </c>
      <c r="G597" s="45">
        <v>23847.25</v>
      </c>
    </row>
    <row r="598" spans="2:7" x14ac:dyDescent="0.25">
      <c r="B598" s="45">
        <v>2021</v>
      </c>
      <c r="C598" s="45" t="s">
        <v>47</v>
      </c>
      <c r="D598" s="45" t="s">
        <v>83</v>
      </c>
      <c r="E598" s="45">
        <v>719</v>
      </c>
      <c r="F598" s="45">
        <v>74096.62</v>
      </c>
      <c r="G598" s="45">
        <v>25020.25</v>
      </c>
    </row>
    <row r="599" spans="2:7" x14ac:dyDescent="0.25">
      <c r="B599" s="45">
        <v>2021</v>
      </c>
      <c r="C599" s="45" t="s">
        <v>47</v>
      </c>
      <c r="D599" s="45" t="s">
        <v>84</v>
      </c>
      <c r="E599" s="45">
        <v>6</v>
      </c>
      <c r="F599" s="45">
        <v>505.81</v>
      </c>
      <c r="G599" s="45">
        <v>189</v>
      </c>
    </row>
    <row r="600" spans="2:7" x14ac:dyDescent="0.25">
      <c r="B600" s="45">
        <v>2021</v>
      </c>
      <c r="C600" s="45" t="s">
        <v>47</v>
      </c>
      <c r="D600" s="45" t="s">
        <v>85</v>
      </c>
      <c r="E600" s="45">
        <v>92</v>
      </c>
      <c r="F600" s="45">
        <v>4162.6400000000003</v>
      </c>
      <c r="G600" s="45">
        <v>1395</v>
      </c>
    </row>
    <row r="601" spans="2:7" x14ac:dyDescent="0.25">
      <c r="B601" s="45">
        <v>2021</v>
      </c>
      <c r="C601" s="45" t="s">
        <v>47</v>
      </c>
      <c r="D601" s="45" t="s">
        <v>86</v>
      </c>
      <c r="E601" s="45">
        <v>2727</v>
      </c>
      <c r="F601" s="45">
        <v>221150.94</v>
      </c>
      <c r="G601" s="45">
        <v>77954.5</v>
      </c>
    </row>
    <row r="602" spans="2:7" x14ac:dyDescent="0.25">
      <c r="B602" s="45">
        <v>2021</v>
      </c>
      <c r="C602" s="45" t="s">
        <v>47</v>
      </c>
      <c r="D602" s="45" t="s">
        <v>87</v>
      </c>
      <c r="E602" s="45">
        <v>65</v>
      </c>
      <c r="F602" s="45">
        <v>2901.72</v>
      </c>
      <c r="G602" s="45">
        <v>949.5</v>
      </c>
    </row>
    <row r="603" spans="2:7" x14ac:dyDescent="0.25">
      <c r="B603" s="45">
        <v>2021</v>
      </c>
      <c r="C603" s="45" t="s">
        <v>49</v>
      </c>
      <c r="D603" s="45" t="s">
        <v>74</v>
      </c>
      <c r="E603" s="45">
        <v>30161</v>
      </c>
      <c r="F603" s="45">
        <v>305036.38</v>
      </c>
      <c r="G603" s="45">
        <v>1471674.24</v>
      </c>
    </row>
    <row r="604" spans="2:7" x14ac:dyDescent="0.25">
      <c r="B604" s="45">
        <v>2021</v>
      </c>
      <c r="C604" s="45" t="s">
        <v>49</v>
      </c>
      <c r="D604" s="45" t="s">
        <v>75</v>
      </c>
      <c r="E604" s="45">
        <v>5368</v>
      </c>
      <c r="F604" s="45">
        <v>41738.800000000003</v>
      </c>
      <c r="G604" s="45">
        <v>201676.36</v>
      </c>
    </row>
    <row r="605" spans="2:7" x14ac:dyDescent="0.25">
      <c r="B605" s="45">
        <v>2021</v>
      </c>
      <c r="C605" s="45" t="s">
        <v>49</v>
      </c>
      <c r="D605" s="45" t="s">
        <v>76</v>
      </c>
      <c r="E605" s="45">
        <v>8817</v>
      </c>
      <c r="F605" s="45">
        <v>80359.289999999994</v>
      </c>
      <c r="G605" s="45">
        <v>388453.76</v>
      </c>
    </row>
    <row r="606" spans="2:7" x14ac:dyDescent="0.25">
      <c r="B606" s="45">
        <v>2021</v>
      </c>
      <c r="C606" s="45" t="s">
        <v>49</v>
      </c>
      <c r="D606" s="45" t="s">
        <v>77</v>
      </c>
      <c r="E606" s="45">
        <v>19931</v>
      </c>
      <c r="F606" s="45">
        <v>251943.01</v>
      </c>
      <c r="G606" s="45">
        <v>1212739.8063999999</v>
      </c>
    </row>
    <row r="607" spans="2:7" x14ac:dyDescent="0.25">
      <c r="B607" s="45">
        <v>2021</v>
      </c>
      <c r="C607" s="45" t="s">
        <v>49</v>
      </c>
      <c r="D607" s="45" t="s">
        <v>78</v>
      </c>
      <c r="E607" s="45">
        <v>11506</v>
      </c>
      <c r="F607" s="45">
        <v>147969.88</v>
      </c>
      <c r="G607" s="45">
        <v>713383.36</v>
      </c>
    </row>
    <row r="608" spans="2:7" x14ac:dyDescent="0.25">
      <c r="B608" s="45">
        <v>2021</v>
      </c>
      <c r="C608" s="45" t="s">
        <v>49</v>
      </c>
      <c r="D608" s="45" t="s">
        <v>79</v>
      </c>
      <c r="E608" s="45">
        <v>28675</v>
      </c>
      <c r="F608" s="45">
        <v>382185.98</v>
      </c>
      <c r="G608" s="45">
        <v>1843013.72</v>
      </c>
    </row>
    <row r="609" spans="2:7" x14ac:dyDescent="0.25">
      <c r="B609" s="45">
        <v>2021</v>
      </c>
      <c r="C609" s="45" t="s">
        <v>49</v>
      </c>
      <c r="D609" s="45" t="s">
        <v>80</v>
      </c>
      <c r="E609" s="45">
        <v>99260</v>
      </c>
      <c r="F609" s="45">
        <v>1258759.24</v>
      </c>
      <c r="G609" s="45">
        <v>6065258.8799999999</v>
      </c>
    </row>
    <row r="610" spans="2:7" x14ac:dyDescent="0.25">
      <c r="B610" s="45">
        <v>2021</v>
      </c>
      <c r="C610" s="45" t="s">
        <v>49</v>
      </c>
      <c r="D610" s="45" t="s">
        <v>81</v>
      </c>
      <c r="E610" s="45">
        <v>8798</v>
      </c>
      <c r="F610" s="45">
        <v>106339.5</v>
      </c>
      <c r="G610" s="45">
        <v>511570.04</v>
      </c>
    </row>
    <row r="611" spans="2:7" x14ac:dyDescent="0.25">
      <c r="B611" s="45">
        <v>2021</v>
      </c>
      <c r="C611" s="45" t="s">
        <v>49</v>
      </c>
      <c r="D611" s="45" t="s">
        <v>82</v>
      </c>
      <c r="E611" s="45">
        <v>27352</v>
      </c>
      <c r="F611" s="45">
        <v>290027.48</v>
      </c>
      <c r="G611" s="45">
        <v>1394720.36</v>
      </c>
    </row>
    <row r="612" spans="2:7" x14ac:dyDescent="0.25">
      <c r="B612" s="45">
        <v>2021</v>
      </c>
      <c r="C612" s="45" t="s">
        <v>49</v>
      </c>
      <c r="D612" s="45" t="s">
        <v>83</v>
      </c>
      <c r="E612" s="45">
        <v>62824</v>
      </c>
      <c r="F612" s="45">
        <v>705782.63</v>
      </c>
      <c r="G612" s="45">
        <v>3405936.92</v>
      </c>
    </row>
    <row r="613" spans="2:7" x14ac:dyDescent="0.25">
      <c r="B613" s="45">
        <v>2021</v>
      </c>
      <c r="C613" s="45" t="s">
        <v>49</v>
      </c>
      <c r="D613" s="45" t="s">
        <v>84</v>
      </c>
      <c r="E613" s="45">
        <v>132</v>
      </c>
      <c r="F613" s="45">
        <v>1084.6500000000001</v>
      </c>
      <c r="G613" s="45">
        <v>5268.84</v>
      </c>
    </row>
    <row r="614" spans="2:7" x14ac:dyDescent="0.25">
      <c r="B614" s="45">
        <v>2021</v>
      </c>
      <c r="C614" s="45" t="s">
        <v>49</v>
      </c>
      <c r="D614" s="45" t="s">
        <v>85</v>
      </c>
      <c r="E614" s="45">
        <v>1163</v>
      </c>
      <c r="F614" s="45">
        <v>11195.44</v>
      </c>
      <c r="G614" s="45">
        <v>54515.92</v>
      </c>
    </row>
    <row r="615" spans="2:7" x14ac:dyDescent="0.25">
      <c r="B615" s="45">
        <v>2021</v>
      </c>
      <c r="C615" s="45" t="s">
        <v>49</v>
      </c>
      <c r="D615" s="45" t="s">
        <v>86</v>
      </c>
      <c r="E615" s="45">
        <v>23830</v>
      </c>
      <c r="F615" s="45">
        <v>310481.96999999997</v>
      </c>
      <c r="G615" s="45">
        <v>1496491.04</v>
      </c>
    </row>
    <row r="616" spans="2:7" x14ac:dyDescent="0.25">
      <c r="B616" s="45">
        <v>2021</v>
      </c>
      <c r="C616" s="45" t="s">
        <v>49</v>
      </c>
      <c r="D616" s="45" t="s">
        <v>87</v>
      </c>
      <c r="E616" s="45">
        <v>6</v>
      </c>
      <c r="F616" s="45">
        <v>25.39</v>
      </c>
      <c r="G616" s="45">
        <v>122.4</v>
      </c>
    </row>
    <row r="617" spans="2:7" x14ac:dyDescent="0.25">
      <c r="B617" s="45">
        <v>2021</v>
      </c>
      <c r="C617" s="45" t="s">
        <v>50</v>
      </c>
      <c r="D617" s="45" t="s">
        <v>74</v>
      </c>
      <c r="E617" s="45">
        <v>169</v>
      </c>
      <c r="F617" s="45">
        <v>14127.79</v>
      </c>
      <c r="G617" s="45">
        <v>3936</v>
      </c>
    </row>
    <row r="618" spans="2:7" x14ac:dyDescent="0.25">
      <c r="B618" s="45">
        <v>2021</v>
      </c>
      <c r="C618" s="45" t="s">
        <v>50</v>
      </c>
      <c r="D618" s="45" t="s">
        <v>75</v>
      </c>
      <c r="E618" s="45">
        <v>49</v>
      </c>
      <c r="F618" s="45">
        <v>3514.46</v>
      </c>
      <c r="G618" s="45">
        <v>1302</v>
      </c>
    </row>
    <row r="619" spans="2:7" x14ac:dyDescent="0.25">
      <c r="B619" s="45">
        <v>2021</v>
      </c>
      <c r="C619" s="45" t="s">
        <v>50</v>
      </c>
      <c r="D619" s="45" t="s">
        <v>76</v>
      </c>
      <c r="E619" s="45">
        <v>103</v>
      </c>
      <c r="F619" s="45">
        <v>7156.47</v>
      </c>
      <c r="G619" s="45">
        <v>2184</v>
      </c>
    </row>
    <row r="620" spans="2:7" x14ac:dyDescent="0.25">
      <c r="B620" s="45">
        <v>2021</v>
      </c>
      <c r="C620" s="45" t="s">
        <v>50</v>
      </c>
      <c r="D620" s="45" t="s">
        <v>77</v>
      </c>
      <c r="E620" s="45">
        <v>182</v>
      </c>
      <c r="F620" s="45">
        <v>13718.79</v>
      </c>
      <c r="G620" s="45">
        <v>3838</v>
      </c>
    </row>
    <row r="621" spans="2:7" x14ac:dyDescent="0.25">
      <c r="B621" s="45">
        <v>2021</v>
      </c>
      <c r="C621" s="45" t="s">
        <v>50</v>
      </c>
      <c r="D621" s="45" t="s">
        <v>78</v>
      </c>
      <c r="E621" s="45">
        <v>67</v>
      </c>
      <c r="F621" s="45">
        <v>5200.66</v>
      </c>
      <c r="G621" s="45">
        <v>1254</v>
      </c>
    </row>
    <row r="622" spans="2:7" x14ac:dyDescent="0.25">
      <c r="B622" s="45">
        <v>2021</v>
      </c>
      <c r="C622" s="45" t="s">
        <v>50</v>
      </c>
      <c r="D622" s="45" t="s">
        <v>79</v>
      </c>
      <c r="E622" s="45">
        <v>273</v>
      </c>
      <c r="F622" s="45">
        <v>22816.29</v>
      </c>
      <c r="G622" s="45">
        <v>7591</v>
      </c>
    </row>
    <row r="623" spans="2:7" x14ac:dyDescent="0.25">
      <c r="B623" s="45">
        <v>2021</v>
      </c>
      <c r="C623" s="45" t="s">
        <v>50</v>
      </c>
      <c r="D623" s="45" t="s">
        <v>80</v>
      </c>
      <c r="E623" s="45">
        <v>636</v>
      </c>
      <c r="F623" s="45">
        <v>45846.43</v>
      </c>
      <c r="G623" s="45">
        <v>13211.5</v>
      </c>
    </row>
    <row r="624" spans="2:7" x14ac:dyDescent="0.25">
      <c r="B624" s="45">
        <v>2021</v>
      </c>
      <c r="C624" s="45" t="s">
        <v>50</v>
      </c>
      <c r="D624" s="45" t="s">
        <v>81</v>
      </c>
      <c r="E624" s="45">
        <v>227</v>
      </c>
      <c r="F624" s="45">
        <v>16192.78</v>
      </c>
      <c r="G624" s="45">
        <v>4325</v>
      </c>
    </row>
    <row r="625" spans="2:7" x14ac:dyDescent="0.25">
      <c r="B625" s="45">
        <v>2021</v>
      </c>
      <c r="C625" s="45" t="s">
        <v>50</v>
      </c>
      <c r="D625" s="45" t="s">
        <v>82</v>
      </c>
      <c r="E625" s="45">
        <v>194</v>
      </c>
      <c r="F625" s="45">
        <v>19668.900000000001</v>
      </c>
      <c r="G625" s="45">
        <v>4194</v>
      </c>
    </row>
    <row r="626" spans="2:7" x14ac:dyDescent="0.25">
      <c r="B626" s="45">
        <v>2021</v>
      </c>
      <c r="C626" s="45" t="s">
        <v>50</v>
      </c>
      <c r="D626" s="45" t="s">
        <v>83</v>
      </c>
      <c r="E626" s="45">
        <v>902</v>
      </c>
      <c r="F626" s="45">
        <v>58936.49</v>
      </c>
      <c r="G626" s="45">
        <v>17229</v>
      </c>
    </row>
    <row r="627" spans="2:7" x14ac:dyDescent="0.25">
      <c r="B627" s="45">
        <v>2021</v>
      </c>
      <c r="C627" s="45" t="s">
        <v>50</v>
      </c>
      <c r="D627" s="45" t="s">
        <v>84</v>
      </c>
      <c r="E627" s="45">
        <v>11</v>
      </c>
      <c r="F627" s="45">
        <v>924</v>
      </c>
      <c r="G627" s="45">
        <v>33</v>
      </c>
    </row>
    <row r="628" spans="2:7" x14ac:dyDescent="0.25">
      <c r="B628" s="45">
        <v>2021</v>
      </c>
      <c r="C628" s="45" t="s">
        <v>50</v>
      </c>
      <c r="D628" s="45" t="s">
        <v>85</v>
      </c>
      <c r="E628" s="45">
        <v>102</v>
      </c>
      <c r="F628" s="45">
        <v>7800.08</v>
      </c>
      <c r="G628" s="45">
        <v>1190</v>
      </c>
    </row>
    <row r="629" spans="2:7" x14ac:dyDescent="0.25">
      <c r="B629" s="45">
        <v>2021</v>
      </c>
      <c r="C629" s="45" t="s">
        <v>50</v>
      </c>
      <c r="D629" s="45" t="s">
        <v>86</v>
      </c>
      <c r="E629" s="45">
        <v>597</v>
      </c>
      <c r="F629" s="45">
        <v>42103.31</v>
      </c>
      <c r="G629" s="45">
        <v>10151</v>
      </c>
    </row>
    <row r="630" spans="2:7" x14ac:dyDescent="0.25">
      <c r="B630" s="45">
        <v>2021</v>
      </c>
      <c r="C630" s="45" t="s">
        <v>50</v>
      </c>
      <c r="D630" s="45" t="s">
        <v>87</v>
      </c>
      <c r="E630" s="45">
        <v>1</v>
      </c>
      <c r="F630" s="45">
        <v>239.22</v>
      </c>
      <c r="G630" s="45">
        <v>84</v>
      </c>
    </row>
  </sheetData>
  <pageMargins left="0.78431372549019618" right="0.78431372549019618" top="0.98039215686274517" bottom="0.98039215686274517" header="0.50980392156862753" footer="0.50980392156862753"/>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N45"/>
  <sheetViews>
    <sheetView zoomScale="80" zoomScaleNormal="80" workbookViewId="0">
      <selection activeCell="J40" sqref="J40"/>
    </sheetView>
  </sheetViews>
  <sheetFormatPr defaultColWidth="9.1796875" defaultRowHeight="14" x14ac:dyDescent="0.3"/>
  <cols>
    <col min="1" max="1" width="1.7265625" style="38" customWidth="1"/>
    <col min="2" max="2" width="24.26953125" style="38" customWidth="1"/>
    <col min="3" max="3" width="23.26953125" style="38" customWidth="1"/>
    <col min="4" max="4" width="26.453125" style="38" customWidth="1"/>
    <col min="5" max="5" width="28.54296875" style="38" customWidth="1"/>
    <col min="6" max="6" width="28.81640625" style="38" customWidth="1"/>
    <col min="7" max="7" width="17.81640625" style="38" customWidth="1"/>
    <col min="8" max="8" width="22.26953125" style="38" customWidth="1"/>
    <col min="9" max="16384" width="9.1796875" style="59"/>
  </cols>
  <sheetData>
    <row r="1" spans="1:8" x14ac:dyDescent="0.3">
      <c r="A1" s="58"/>
      <c r="B1" s="58"/>
    </row>
    <row r="2" spans="1:8" x14ac:dyDescent="0.3">
      <c r="A2" s="58"/>
      <c r="B2" s="58"/>
      <c r="G2" s="22"/>
    </row>
    <row r="3" spans="1:8" x14ac:dyDescent="0.3">
      <c r="A3" s="58"/>
      <c r="B3" s="58"/>
    </row>
    <row r="4" spans="1:8" x14ac:dyDescent="0.3">
      <c r="A4" s="58"/>
      <c r="B4" s="58"/>
    </row>
    <row r="5" spans="1:8" x14ac:dyDescent="0.3">
      <c r="A5" s="58"/>
      <c r="B5" s="58"/>
    </row>
    <row r="6" spans="1:8" ht="23.25" customHeight="1" x14ac:dyDescent="0.4">
      <c r="A6" s="58"/>
      <c r="B6" s="23" t="s">
        <v>0</v>
      </c>
    </row>
    <row r="7" spans="1:8" ht="18" x14ac:dyDescent="0.4">
      <c r="A7" s="23"/>
      <c r="B7" s="23" t="s">
        <v>44</v>
      </c>
      <c r="C7" s="24"/>
      <c r="D7" s="24"/>
      <c r="E7" s="24"/>
      <c r="F7" s="24"/>
      <c r="G7" s="24"/>
      <c r="H7" s="24"/>
    </row>
    <row r="8" spans="1:8" ht="18" x14ac:dyDescent="0.4">
      <c r="A8" s="23"/>
      <c r="B8" s="76" t="s">
        <v>104</v>
      </c>
      <c r="C8" s="24"/>
      <c r="D8" s="24"/>
      <c r="E8" s="24"/>
      <c r="F8" s="24"/>
      <c r="G8" s="24"/>
      <c r="H8" s="24"/>
    </row>
    <row r="9" spans="1:8" s="49" customFormat="1" x14ac:dyDescent="0.3">
      <c r="A9" s="78"/>
      <c r="B9" s="208" t="s">
        <v>90</v>
      </c>
      <c r="C9" s="209" t="s">
        <v>105</v>
      </c>
      <c r="D9" s="79"/>
      <c r="E9" s="79"/>
      <c r="F9" s="79"/>
      <c r="G9" s="79"/>
      <c r="H9" s="79"/>
    </row>
    <row r="10" spans="1:8" ht="18" hidden="1" x14ac:dyDescent="0.4">
      <c r="A10" s="23"/>
      <c r="B10" s="23"/>
      <c r="C10" s="24"/>
      <c r="D10" s="24"/>
      <c r="E10" s="24"/>
      <c r="F10" s="24"/>
      <c r="G10" s="24"/>
      <c r="H10" s="24"/>
    </row>
    <row r="11" spans="1:8" ht="18" hidden="1" x14ac:dyDescent="0.4">
      <c r="A11" s="23"/>
      <c r="B11" s="190"/>
      <c r="C11" s="191" t="s">
        <v>92</v>
      </c>
      <c r="D11" s="192"/>
      <c r="E11" s="193"/>
      <c r="F11" s="60"/>
      <c r="G11" s="60"/>
      <c r="H11" s="60"/>
    </row>
    <row r="12" spans="1:8" ht="18" hidden="1" x14ac:dyDescent="0.4">
      <c r="A12" s="23"/>
      <c r="B12" s="191" t="s">
        <v>88</v>
      </c>
      <c r="C12" s="190" t="s">
        <v>158</v>
      </c>
      <c r="D12" s="194" t="s">
        <v>98</v>
      </c>
      <c r="E12" s="195" t="s">
        <v>159</v>
      </c>
      <c r="F12" s="60"/>
      <c r="G12" s="60"/>
      <c r="H12" s="60"/>
    </row>
    <row r="13" spans="1:8" ht="18" hidden="1" x14ac:dyDescent="0.4">
      <c r="A13" s="23"/>
      <c r="B13" s="196">
        <v>2012</v>
      </c>
      <c r="C13" s="197">
        <v>558057066.30999994</v>
      </c>
      <c r="D13" s="198">
        <v>6218843</v>
      </c>
      <c r="E13" s="199">
        <v>476286</v>
      </c>
      <c r="F13" s="60"/>
      <c r="G13" s="60"/>
      <c r="H13" s="60"/>
    </row>
    <row r="14" spans="1:8" ht="18" hidden="1" x14ac:dyDescent="0.4">
      <c r="A14" s="23"/>
      <c r="B14" s="200">
        <v>2013</v>
      </c>
      <c r="C14" s="201">
        <v>564919684</v>
      </c>
      <c r="D14" s="202">
        <v>6504528</v>
      </c>
      <c r="E14" s="203">
        <v>479772</v>
      </c>
      <c r="F14" s="60"/>
      <c r="G14" s="60"/>
      <c r="H14" s="60"/>
    </row>
    <row r="15" spans="1:8" ht="18" hidden="1" x14ac:dyDescent="0.4">
      <c r="A15" s="23"/>
      <c r="B15" s="200">
        <v>2014</v>
      </c>
      <c r="C15" s="201">
        <v>533941703.13</v>
      </c>
      <c r="D15" s="202">
        <v>6276470</v>
      </c>
      <c r="E15" s="203">
        <v>441843</v>
      </c>
      <c r="F15" s="60"/>
      <c r="G15" s="60"/>
      <c r="H15" s="60"/>
    </row>
    <row r="16" spans="1:8" ht="18" hidden="1" x14ac:dyDescent="0.4">
      <c r="A16" s="23"/>
      <c r="B16" s="200">
        <v>2015</v>
      </c>
      <c r="C16" s="201">
        <v>525673101.31</v>
      </c>
      <c r="D16" s="202">
        <v>6367868</v>
      </c>
      <c r="E16" s="203">
        <v>441849</v>
      </c>
      <c r="F16" s="60"/>
      <c r="G16" s="60"/>
      <c r="H16" s="60"/>
    </row>
    <row r="17" spans="1:10" ht="18" hidden="1" x14ac:dyDescent="0.4">
      <c r="A17" s="23"/>
      <c r="B17" s="200">
        <v>2016</v>
      </c>
      <c r="C17" s="201">
        <v>551743448.38999999</v>
      </c>
      <c r="D17" s="202">
        <v>6540162</v>
      </c>
      <c r="E17" s="203">
        <v>457593</v>
      </c>
      <c r="F17" s="60"/>
      <c r="G17" s="60"/>
      <c r="H17" s="60"/>
    </row>
    <row r="18" spans="1:10" ht="18" hidden="1" x14ac:dyDescent="0.4">
      <c r="A18" s="23"/>
      <c r="B18" s="200">
        <v>2017</v>
      </c>
      <c r="C18" s="201">
        <v>650638295.39999998</v>
      </c>
      <c r="D18" s="202">
        <v>7589409</v>
      </c>
      <c r="E18" s="203">
        <v>518024</v>
      </c>
      <c r="F18" s="60"/>
      <c r="G18" s="60"/>
      <c r="H18" s="60"/>
    </row>
    <row r="19" spans="1:10" ht="18" hidden="1" x14ac:dyDescent="0.4">
      <c r="A19" s="23"/>
      <c r="B19" s="200">
        <v>2018</v>
      </c>
      <c r="C19" s="201">
        <v>495330564.20000005</v>
      </c>
      <c r="D19" s="202">
        <v>5835307</v>
      </c>
      <c r="E19" s="203">
        <v>410449</v>
      </c>
      <c r="F19" s="60"/>
      <c r="G19" s="60"/>
      <c r="H19" s="60"/>
    </row>
    <row r="20" spans="1:10" ht="18" hidden="1" x14ac:dyDescent="0.4">
      <c r="A20" s="23"/>
      <c r="B20" s="200">
        <v>2019</v>
      </c>
      <c r="C20" s="201">
        <v>518835808</v>
      </c>
      <c r="D20" s="202">
        <v>5846951</v>
      </c>
      <c r="E20" s="203">
        <v>424188</v>
      </c>
      <c r="F20" s="60"/>
      <c r="G20" s="60"/>
      <c r="H20" s="60"/>
    </row>
    <row r="21" spans="1:10" ht="18" hidden="1" x14ac:dyDescent="0.4">
      <c r="A21" s="23"/>
      <c r="B21" s="200">
        <v>2020</v>
      </c>
      <c r="C21" s="201">
        <v>578037840.95000005</v>
      </c>
      <c r="D21" s="202">
        <v>5649412</v>
      </c>
      <c r="E21" s="203">
        <v>395437</v>
      </c>
      <c r="F21" s="60"/>
      <c r="G21" s="60"/>
      <c r="H21" s="60"/>
    </row>
    <row r="22" spans="1:10" ht="18" hidden="1" x14ac:dyDescent="0.4">
      <c r="A22" s="23"/>
      <c r="B22" s="200">
        <v>2021</v>
      </c>
      <c r="C22" s="201">
        <v>468320842.65999997</v>
      </c>
      <c r="D22" s="202">
        <v>4657681</v>
      </c>
      <c r="E22" s="203">
        <v>327823</v>
      </c>
      <c r="F22" s="60"/>
      <c r="G22" s="60"/>
      <c r="H22" s="60"/>
    </row>
    <row r="23" spans="1:10" ht="18" hidden="1" x14ac:dyDescent="0.4">
      <c r="A23" s="23"/>
      <c r="B23" s="204" t="s">
        <v>91</v>
      </c>
      <c r="C23" s="205">
        <v>5445498354.3499994</v>
      </c>
      <c r="D23" s="206">
        <v>61486631</v>
      </c>
      <c r="E23" s="207">
        <v>4373264</v>
      </c>
      <c r="F23" s="60"/>
      <c r="G23" s="60"/>
      <c r="H23" s="60"/>
    </row>
    <row r="24" spans="1:10" ht="18" hidden="1" x14ac:dyDescent="0.4">
      <c r="A24" s="23"/>
      <c r="B24"/>
      <c r="C24" s="156"/>
      <c r="D24" s="157"/>
      <c r="E24" s="157"/>
      <c r="F24" s="158"/>
      <c r="G24" s="158"/>
      <c r="H24" s="158"/>
    </row>
    <row r="25" spans="1:10" s="111" customFormat="1" ht="15" x14ac:dyDescent="0.3">
      <c r="A25" s="107"/>
      <c r="B25" s="108" t="s">
        <v>2</v>
      </c>
      <c r="C25" s="109" t="s">
        <v>160</v>
      </c>
      <c r="D25" s="110" t="s">
        <v>103</v>
      </c>
      <c r="E25" s="110" t="s">
        <v>161</v>
      </c>
      <c r="F25" s="110" t="s">
        <v>69</v>
      </c>
      <c r="G25" s="110" t="s">
        <v>70</v>
      </c>
      <c r="H25" s="110" t="s">
        <v>71</v>
      </c>
    </row>
    <row r="26" spans="1:10" x14ac:dyDescent="0.3">
      <c r="B26" s="27" t="s">
        <v>27</v>
      </c>
      <c r="C26" s="56">
        <f>C13</f>
        <v>558057066.30999994</v>
      </c>
      <c r="D26" s="57">
        <f>D13</f>
        <v>6218843</v>
      </c>
      <c r="E26" s="57">
        <f>E13</f>
        <v>476286</v>
      </c>
      <c r="F26" s="57">
        <f t="shared" ref="F26:F34" si="0">D26/E26</f>
        <v>13.056951075614231</v>
      </c>
      <c r="G26" s="57">
        <f t="shared" ref="G26:G34" si="1">C26/E26</f>
        <v>1171.6847992802643</v>
      </c>
      <c r="H26" s="57">
        <f t="shared" ref="H26:H34" si="2">C26/D26</f>
        <v>89.736477719408569</v>
      </c>
      <c r="I26" s="38"/>
      <c r="J26" s="38"/>
    </row>
    <row r="27" spans="1:10" x14ac:dyDescent="0.3">
      <c r="B27" s="27" t="s">
        <v>162</v>
      </c>
      <c r="C27" s="56">
        <f t="shared" ref="C27:E34" si="3">C14</f>
        <v>564919684</v>
      </c>
      <c r="D27" s="57">
        <f t="shared" si="3"/>
        <v>6504528</v>
      </c>
      <c r="E27" s="57">
        <f t="shared" si="3"/>
        <v>479772</v>
      </c>
      <c r="F27" s="57">
        <f t="shared" si="0"/>
        <v>13.557539831419925</v>
      </c>
      <c r="G27" s="57">
        <f t="shared" si="1"/>
        <v>1177.4753091051582</v>
      </c>
      <c r="H27" s="57">
        <f t="shared" si="2"/>
        <v>86.850219416381947</v>
      </c>
    </row>
    <row r="28" spans="1:10" x14ac:dyDescent="0.3">
      <c r="B28" s="27" t="s">
        <v>113</v>
      </c>
      <c r="C28" s="56">
        <f t="shared" si="3"/>
        <v>533941703.13</v>
      </c>
      <c r="D28" s="57">
        <f t="shared" si="3"/>
        <v>6276470</v>
      </c>
      <c r="E28" s="57">
        <f t="shared" si="3"/>
        <v>441843</v>
      </c>
      <c r="F28" s="57">
        <f t="shared" si="0"/>
        <v>14.205204110962491</v>
      </c>
      <c r="G28" s="57">
        <f t="shared" si="1"/>
        <v>1208.4421460337721</v>
      </c>
      <c r="H28" s="57">
        <f t="shared" si="2"/>
        <v>85.070382417186735</v>
      </c>
    </row>
    <row r="29" spans="1:10" x14ac:dyDescent="0.3">
      <c r="B29" s="27" t="s">
        <v>127</v>
      </c>
      <c r="C29" s="56">
        <f t="shared" si="3"/>
        <v>525673101.31</v>
      </c>
      <c r="D29" s="57">
        <f t="shared" si="3"/>
        <v>6367868</v>
      </c>
      <c r="E29" s="57">
        <f t="shared" si="3"/>
        <v>441849</v>
      </c>
      <c r="F29" s="57">
        <f t="shared" si="0"/>
        <v>14.411864686804767</v>
      </c>
      <c r="G29" s="57">
        <f t="shared" si="1"/>
        <v>1189.7120991786787</v>
      </c>
      <c r="H29" s="57">
        <f t="shared" si="2"/>
        <v>82.550879087003693</v>
      </c>
    </row>
    <row r="30" spans="1:10" x14ac:dyDescent="0.3">
      <c r="B30" s="27" t="s">
        <v>131</v>
      </c>
      <c r="C30" s="56">
        <f t="shared" si="3"/>
        <v>551743448.38999999</v>
      </c>
      <c r="D30" s="57">
        <f t="shared" si="3"/>
        <v>6540162</v>
      </c>
      <c r="E30" s="57">
        <f t="shared" si="3"/>
        <v>457593</v>
      </c>
      <c r="F30" s="57">
        <f t="shared" si="0"/>
        <v>14.292530698677647</v>
      </c>
      <c r="G30" s="57">
        <f t="shared" si="1"/>
        <v>1205.7515049181259</v>
      </c>
      <c r="H30" s="57">
        <f t="shared" si="2"/>
        <v>84.36235194021188</v>
      </c>
    </row>
    <row r="31" spans="1:10" x14ac:dyDescent="0.3">
      <c r="B31" s="27" t="s">
        <v>132</v>
      </c>
      <c r="C31" s="56">
        <f t="shared" si="3"/>
        <v>650638295.39999998</v>
      </c>
      <c r="D31" s="57">
        <f t="shared" si="3"/>
        <v>7589409</v>
      </c>
      <c r="E31" s="57">
        <f t="shared" si="3"/>
        <v>518024</v>
      </c>
      <c r="F31" s="57">
        <f t="shared" si="0"/>
        <v>14.65068992942412</v>
      </c>
      <c r="G31" s="57">
        <f t="shared" si="1"/>
        <v>1256.000292264451</v>
      </c>
      <c r="H31" s="57">
        <f t="shared" si="2"/>
        <v>85.729770974261626</v>
      </c>
    </row>
    <row r="32" spans="1:10" x14ac:dyDescent="0.3">
      <c r="B32" s="27" t="s">
        <v>133</v>
      </c>
      <c r="C32" s="56">
        <f t="shared" si="3"/>
        <v>495330564.20000005</v>
      </c>
      <c r="D32" s="57">
        <f t="shared" si="3"/>
        <v>5835307</v>
      </c>
      <c r="E32" s="57">
        <f t="shared" si="3"/>
        <v>410449</v>
      </c>
      <c r="F32" s="57">
        <f t="shared" si="0"/>
        <v>14.216886872668711</v>
      </c>
      <c r="G32" s="57">
        <f t="shared" si="1"/>
        <v>1206.8017322493174</v>
      </c>
      <c r="H32" s="57">
        <f t="shared" si="2"/>
        <v>84.885090741583952</v>
      </c>
    </row>
    <row r="33" spans="2:14" x14ac:dyDescent="0.3">
      <c r="B33" s="27" t="s">
        <v>150</v>
      </c>
      <c r="C33" s="56">
        <f t="shared" si="3"/>
        <v>518835808</v>
      </c>
      <c r="D33" s="57">
        <f t="shared" si="3"/>
        <v>5846951</v>
      </c>
      <c r="E33" s="57">
        <f t="shared" si="3"/>
        <v>424188</v>
      </c>
      <c r="F33" s="57">
        <f t="shared" si="0"/>
        <v>13.783867058945562</v>
      </c>
      <c r="G33" s="57">
        <f t="shared" si="1"/>
        <v>1223.1270285816665</v>
      </c>
      <c r="H33" s="57">
        <f t="shared" si="2"/>
        <v>88.736130677339347</v>
      </c>
    </row>
    <row r="34" spans="2:14" x14ac:dyDescent="0.3">
      <c r="B34" s="27" t="s">
        <v>154</v>
      </c>
      <c r="C34" s="56">
        <f t="shared" si="3"/>
        <v>578037840.95000005</v>
      </c>
      <c r="D34" s="57">
        <f t="shared" si="3"/>
        <v>5649412</v>
      </c>
      <c r="E34" s="57">
        <f t="shared" si="3"/>
        <v>395437</v>
      </c>
      <c r="F34" s="57">
        <f t="shared" si="0"/>
        <v>14.286503286237757</v>
      </c>
      <c r="G34" s="57">
        <f t="shared" si="1"/>
        <v>1461.7697406919435</v>
      </c>
      <c r="H34" s="57">
        <f t="shared" si="2"/>
        <v>102.31823080879923</v>
      </c>
    </row>
    <row r="35" spans="2:14" x14ac:dyDescent="0.3">
      <c r="B35" s="27" t="s">
        <v>176</v>
      </c>
      <c r="C35" s="56">
        <f>C22</f>
        <v>468320842.65999997</v>
      </c>
      <c r="D35" s="57">
        <f>D22</f>
        <v>4657681</v>
      </c>
      <c r="E35" s="57">
        <f>E22</f>
        <v>327823</v>
      </c>
      <c r="F35" s="57">
        <f t="shared" ref="F35" si="4">D35/E35</f>
        <v>14.207914026776645</v>
      </c>
      <c r="G35" s="57">
        <f t="shared" ref="G35" si="5">C35/E35</f>
        <v>1428.5783567961978</v>
      </c>
      <c r="H35" s="57">
        <f t="shared" ref="H35" si="6">C35/D35</f>
        <v>100.54807159614408</v>
      </c>
    </row>
    <row r="36" spans="2:14" x14ac:dyDescent="0.3">
      <c r="B36" s="61"/>
      <c r="C36" s="61"/>
      <c r="D36" s="61"/>
      <c r="E36" s="61"/>
      <c r="F36" s="61"/>
      <c r="G36" s="61"/>
      <c r="H36" s="61"/>
      <c r="I36" s="38"/>
    </row>
    <row r="37" spans="2:14" x14ac:dyDescent="0.3">
      <c r="I37" s="38"/>
    </row>
    <row r="38" spans="2:14" x14ac:dyDescent="0.3">
      <c r="H38" s="62" t="s">
        <v>5</v>
      </c>
      <c r="I38" s="38"/>
      <c r="J38" s="38"/>
      <c r="K38" s="38"/>
      <c r="L38" s="38"/>
      <c r="M38" s="38"/>
      <c r="N38" s="38"/>
    </row>
    <row r="39" spans="2:14" ht="15" x14ac:dyDescent="0.3">
      <c r="B39" s="38" t="s">
        <v>163</v>
      </c>
      <c r="I39" s="38"/>
      <c r="J39" s="38"/>
      <c r="K39" s="38"/>
      <c r="L39" s="38"/>
      <c r="M39" s="38"/>
      <c r="N39" s="38"/>
    </row>
    <row r="40" spans="2:14" ht="30" customHeight="1" x14ac:dyDescent="0.3">
      <c r="B40" s="216" t="s">
        <v>129</v>
      </c>
      <c r="C40" s="216"/>
      <c r="D40" s="216"/>
      <c r="E40" s="216"/>
      <c r="F40" s="216"/>
      <c r="G40" s="216"/>
      <c r="I40" s="38"/>
      <c r="J40" s="38"/>
      <c r="K40" s="38"/>
      <c r="L40" s="38"/>
      <c r="M40" s="38"/>
      <c r="N40" s="38"/>
    </row>
    <row r="41" spans="2:14" ht="15" x14ac:dyDescent="0.3">
      <c r="B41" s="38" t="s">
        <v>65</v>
      </c>
      <c r="I41" s="38"/>
      <c r="J41" s="38"/>
      <c r="K41" s="38"/>
      <c r="L41" s="38"/>
      <c r="M41" s="38"/>
      <c r="N41" s="38"/>
    </row>
    <row r="42" spans="2:14" ht="15" x14ac:dyDescent="0.3">
      <c r="B42" s="38" t="s">
        <v>66</v>
      </c>
      <c r="I42" s="38"/>
      <c r="J42" s="38"/>
      <c r="K42" s="38"/>
      <c r="L42" s="38"/>
      <c r="M42" s="38"/>
      <c r="N42" s="38"/>
    </row>
    <row r="43" spans="2:14" ht="15" x14ac:dyDescent="0.3">
      <c r="B43" s="38" t="s">
        <v>67</v>
      </c>
      <c r="I43" s="38"/>
      <c r="J43" s="38"/>
      <c r="K43" s="38"/>
      <c r="L43" s="38"/>
      <c r="M43" s="38"/>
      <c r="N43" s="38"/>
    </row>
    <row r="44" spans="2:14" ht="15" x14ac:dyDescent="0.3">
      <c r="B44" s="38" t="s">
        <v>68</v>
      </c>
      <c r="I44" s="38"/>
      <c r="J44" s="38"/>
      <c r="K44" s="38"/>
      <c r="L44" s="38"/>
      <c r="M44" s="38"/>
      <c r="N44" s="38"/>
    </row>
    <row r="45" spans="2:14" x14ac:dyDescent="0.3">
      <c r="B45" s="38" t="s">
        <v>107</v>
      </c>
    </row>
  </sheetData>
  <mergeCells count="1">
    <mergeCell ref="B40:G40"/>
  </mergeCells>
  <phoneticPr fontId="32" type="noConversion"/>
  <conditionalFormatting sqref="I26:J26">
    <cfRule type="containsText" dxfId="5" priority="5" stopIfTrue="1" operator="containsText" text="FALSE">
      <formula>NOT(ISERROR(SEARCH("FALSE",I26)))</formula>
    </cfRule>
  </conditionalFormatting>
  <pageMargins left="0.70866141732283472" right="0.70866141732283472" top="0.74803149606299213" bottom="0.74803149606299213" header="0.31496062992125984" footer="0.31496062992125984"/>
  <pageSetup paperSize="9" scale="86" orientation="landscape" r:id="rId2"/>
  <colBreaks count="1" manualBreakCount="1">
    <brk id="8"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Intro</vt:lpstr>
      <vt:lpstr>Changes to data</vt:lpstr>
      <vt:lpstr>WHO DDD Values</vt:lpstr>
      <vt:lpstr>Table 1- Scotland Summary Data </vt:lpstr>
      <vt:lpstr>NRS Pop. Pivot Table</vt:lpstr>
      <vt:lpstr>NRS populations</vt:lpstr>
      <vt:lpstr>Table 2 - NHS Board Data</vt:lpstr>
      <vt:lpstr>Table 2 DATA</vt:lpstr>
      <vt:lpstr>Table 3 - Methadone dispensing</vt:lpstr>
      <vt:lpstr>Table 3 DATA</vt:lpstr>
      <vt:lpstr>Table 4 - CHI Capture</vt:lpstr>
      <vt:lpstr>'Changes to data'!Print_Area</vt:lpstr>
      <vt:lpstr>Intro!Print_Area</vt:lpstr>
      <vt:lpstr>'Table 1- Scotland Summary Data '!Print_Area</vt:lpstr>
      <vt:lpstr>'Table 2 - NHS Board Data'!Print_Area</vt:lpstr>
      <vt:lpstr>'Table 3 - Methadone dispensing'!Print_Area</vt:lpstr>
      <vt:lpstr>'WHO DDD Values'!Print_Area</vt:lpstr>
    </vt:vector>
  </TitlesOfParts>
  <Company>NHS NSS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lucyai01</dc:creator>
  <cp:lastModifiedBy>Sue Wakely</cp:lastModifiedBy>
  <cp:lastPrinted>2014-01-08T14:58:52Z</cp:lastPrinted>
  <dcterms:created xsi:type="dcterms:W3CDTF">2013-03-27T16:03:03Z</dcterms:created>
  <dcterms:modified xsi:type="dcterms:W3CDTF">2022-11-08T12:53:46Z</dcterms:modified>
</cp:coreProperties>
</file>