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defaultThemeVersion="124226"/>
  <mc:AlternateContent xmlns:mc="http://schemas.openxmlformats.org/markup-compatibility/2006">
    <mc:Choice Requires="x15">
      <x15ac:absPath xmlns:x15ac="http://schemas.microsoft.com/office/spreadsheetml/2010/11/ac" url="https://scottish.sharepoint.com/sites/PHS-DrugsTeam/ScotPHO/"/>
    </mc:Choice>
  </mc:AlternateContent>
  <xr:revisionPtr revIDLastSave="755" documentId="13_ncr:1_{4736F652-A221-452F-9CC2-E0E9079D7D41}" xr6:coauthVersionLast="47" xr6:coauthVersionMax="47" xr10:uidLastSave="{E299CCF4-C700-4135-85D8-3406B2697849}"/>
  <bookViews>
    <workbookView xWindow="-108" yWindow="-108" windowWidth="23256" windowHeight="12576" tabRatio="820" xr2:uid="{00000000-000D-0000-FFFF-FFFF00000000}"/>
  </bookViews>
  <sheets>
    <sheet name="Notes" sheetId="16" r:id="rId1"/>
    <sheet name="Drugs Included" sheetId="19" r:id="rId2"/>
    <sheet name="Tab 1 OST Patients by LA res" sheetId="15" r:id="rId3"/>
    <sheet name="Tab 2 OST Patients by Sex " sheetId="18" r:id="rId4"/>
    <sheet name="Tab 3a CHI capture by LA treat" sheetId="11" r:id="rId5"/>
    <sheet name="Tab 3b CHI capture by NHS Board" sheetId="10" r:id="rId6"/>
    <sheet name="Tab4 Combined Pat OST Estimates" sheetId="12" r:id="rId7"/>
  </sheets>
  <definedNames>
    <definedName name="_xlnm.Print_Area" localSheetId="2">'Tab 1 OST Patients by LA res'!$A$1:$J$57</definedName>
    <definedName name="_xlnm.Print_Area" localSheetId="4">'Tab 3a CHI capture by LA treat'!$A$1:$P$111</definedName>
    <definedName name="_xlnm.Print_Area" localSheetId="5">'Tab 3b CHI capture by NHS Board'!$A$1:$R$60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11" l="1"/>
  <c r="L54" i="11"/>
  <c r="J13" i="11"/>
  <c r="K13" i="11"/>
  <c r="N16" i="12"/>
  <c r="N17" i="12"/>
  <c r="N18" i="12"/>
  <c r="N19" i="12"/>
  <c r="N20" i="12"/>
  <c r="N21" i="12"/>
  <c r="N22" i="12"/>
  <c r="N23" i="12"/>
  <c r="N24" i="12"/>
  <c r="N25" i="12"/>
  <c r="N26" i="12"/>
  <c r="N27" i="12"/>
  <c r="N28" i="12"/>
  <c r="N15" i="12"/>
  <c r="N13" i="12"/>
  <c r="L18" i="11"/>
  <c r="L24" i="11"/>
  <c r="L35" i="11"/>
  <c r="L38" i="11"/>
  <c r="L41" i="11"/>
  <c r="L46" i="11"/>
  <c r="L13" i="11"/>
  <c r="L27" i="15"/>
  <c r="L23" i="15"/>
  <c r="L53" i="15"/>
  <c r="L45" i="15"/>
  <c r="L40" i="15"/>
  <c r="L37" i="15"/>
  <c r="L34" i="15"/>
  <c r="L17" i="15"/>
  <c r="H15" i="18" l="1"/>
  <c r="E16" i="12"/>
  <c r="E17" i="12"/>
  <c r="E18" i="12"/>
  <c r="E19" i="12"/>
  <c r="E20" i="12"/>
  <c r="E21" i="12"/>
  <c r="E22" i="12"/>
  <c r="E23" i="12"/>
  <c r="E24" i="12"/>
  <c r="E25" i="12"/>
  <c r="E26" i="12"/>
  <c r="E27" i="12"/>
  <c r="E28" i="12"/>
  <c r="E29" i="12"/>
  <c r="C13" i="12"/>
  <c r="E13" i="12" s="1"/>
  <c r="E15" i="12"/>
  <c r="K16" i="12"/>
  <c r="K17" i="12"/>
  <c r="K18" i="12"/>
  <c r="K19" i="12"/>
  <c r="K20" i="12"/>
  <c r="K21" i="12"/>
  <c r="K22" i="12"/>
  <c r="K23" i="12"/>
  <c r="K24" i="12"/>
  <c r="K25" i="12"/>
  <c r="K26" i="12"/>
  <c r="K27" i="12"/>
  <c r="K28" i="12"/>
  <c r="K29" i="12"/>
  <c r="H16" i="12"/>
  <c r="H17" i="12"/>
  <c r="H18" i="12"/>
  <c r="H19" i="12"/>
  <c r="H20" i="12"/>
  <c r="H21" i="12"/>
  <c r="H22" i="12"/>
  <c r="H23" i="12"/>
  <c r="H24" i="12"/>
  <c r="H25" i="12"/>
  <c r="H26" i="12"/>
  <c r="H27" i="12"/>
  <c r="H28" i="12"/>
  <c r="H29" i="12"/>
  <c r="H15" i="12"/>
  <c r="H13" i="12"/>
  <c r="J13" i="12"/>
  <c r="K15" i="12"/>
  <c r="I13" i="12"/>
  <c r="K13" i="12" l="1"/>
</calcChain>
</file>

<file path=xl/sharedStrings.xml><?xml version="1.0" encoding="utf-8"?>
<sst xmlns="http://schemas.openxmlformats.org/spreadsheetml/2006/main" count="360" uniqueCount="154">
  <si>
    <t>Title:</t>
  </si>
  <si>
    <t xml:space="preserve">Opioid Substitution Therapy (OST) patient analysis for 2015/16 to 2024/25  </t>
  </si>
  <si>
    <t>Period:</t>
  </si>
  <si>
    <t>Financial Years 2015/16 to 2024/25</t>
  </si>
  <si>
    <t>Description:</t>
  </si>
  <si>
    <t>Estimated number of people prescribed Opioid Substitution Therapy (OST) in Scotland, by local authority of residence and NHS Board, 2015/16 to 2024/25</t>
  </si>
  <si>
    <t>Last Updated:</t>
  </si>
  <si>
    <t>July 2025</t>
  </si>
  <si>
    <t xml:space="preserve">Data source: </t>
  </si>
  <si>
    <t xml:space="preserve">Prescribing Information System (PIS), Public Health Scotland (extracted July 2025) and Hospital Medicine Utilisation Database (HMUD), Public Health Scotland (extracted July 2025) </t>
  </si>
  <si>
    <t>Notes:</t>
  </si>
  <si>
    <t xml:space="preserve">1. Opioid Substitution Therapy (OST) is defined as drugs used for the treatment of opioid dependence from legacy British National Formulary (BNF) subsection 04.10.03. This includes methadone hydrochloride, buprenorphine, buprenorphine &amp; naloxone and long-acting buprenorphine (including Buvidal© slow-release formulations). The formulations of the drugs included in this report are outlined in Drugs Included tab. Lofexidine hydrochloride and naltrexone hydrochloride (both primarily used for the management of opioid withdrawals) are not included. </t>
  </si>
  <si>
    <t>2. Figures provided in Tab 1, 2, 3a and 3b do not include long-acting buprenorphine (including Buvidal© slow-release formulations) prescribing that is dispensed on the basis of hospital stock order forms and are based entirely on data extracted from Prescribing Information System (PIS).</t>
  </si>
  <si>
    <t>3. In figures provided in Tab 1, 2, 3a and 3b 'Valid CHI' is where a prescription has been dispensed and a CHI number was picked up by the scanners.</t>
  </si>
  <si>
    <t xml:space="preserve">4. The CHI capture rate for OST (as defined above) based on local authority of treatment (see Table 3a), is as follows: </t>
  </si>
  <si>
    <t>2015/16</t>
  </si>
  <si>
    <t>2016/17</t>
  </si>
  <si>
    <t>2017/18</t>
  </si>
  <si>
    <t>2018/19</t>
  </si>
  <si>
    <t>2019/20</t>
  </si>
  <si>
    <t>2020/21</t>
  </si>
  <si>
    <t>2021/22</t>
  </si>
  <si>
    <t>2022/23</t>
  </si>
  <si>
    <t>2023/24</t>
  </si>
  <si>
    <t>2024/25</t>
  </si>
  <si>
    <t>Scotland</t>
  </si>
  <si>
    <t xml:space="preserve">    Therefore there will be some underestimation of the number of patients who have had these drugs dispensed in NHSScotland.  </t>
  </si>
  <si>
    <t xml:space="preserve">5. Figures provided in Tab 4 include long-acting buprenorphine (including Buvidal© slow-release formulations) treatments administered in community settings are prescribed via hospital stock order forms (captured in the Hospital Medicines Utilisation Database (HMUD). For each financial year and NHS Board of residence the ‘PIS’ column shows the count of unique Community Health Index (CHI) numbers captured from named community prescriptions for relevant medications at any time in a financial year from Prescribing Information System (PIS) data, as per Tab 1.The ‘HMUD’ column shows the highest quarterly injectable buprenorphine patient estimate within the relevant financial year based on hospital stock order (HMUD) data only. It has been assumed that the number of monthly (28 day) injectable buprenorphine formulations dispensed approximates to the number of patients who are ‘stable’ on this medication (i.e. who are prescribed a suitable monthly dose, having initially followed a weekly dosing regimen designed to assess their tolerance for this medication). Due to monthly variations in stock orders, quarterly averages of the number of monthly (28 day) injectable buprenorphine formulations supplied per month are used. For HMUD data, it is assumed that NHS Board of supply is the same as NHS Board of residence. HMUD data are available at NHS Board level only and are therefore not shown by local authority of residence. The ‘Total’ column shows the combined total OST patient estimate (the sum of the PIS and HMUD columns).       </t>
  </si>
  <si>
    <t>6. Data are provided for all prescription form types.</t>
  </si>
  <si>
    <t>7. Data captured from paid items.</t>
  </si>
  <si>
    <t>8. Data shown are based on prescriptions dispensed by community pharmacists, appliance suppliers and dispensing doctors only.</t>
  </si>
  <si>
    <t>9. Data given refer to prescriptions dispensed in the community and medicines dispensed by hospitals or hospital based clinics.</t>
  </si>
  <si>
    <t>10. The data included in Table 1 have been subject to additional quality assurance, with prescribing activity relating to people aged under 10, those aged over 95 and those who had died before the period of interest excluded prior to analysis. The data in tables 3a, 3b and 4 are not at patient level, and so the above exclusions could not be applied.</t>
  </si>
  <si>
    <t xml:space="preserve">11. Data are provisional and may be subject to change. </t>
  </si>
  <si>
    <t>BNF Subsection 4.10.03 - Prescribing for Opioid Dependence</t>
  </si>
  <si>
    <t>Approved Drug Name</t>
  </si>
  <si>
    <t>Formulation</t>
  </si>
  <si>
    <t xml:space="preserve">Methadone Hydrocloride </t>
  </si>
  <si>
    <t xml:space="preserve">methadone 1mg/ml oral solution sugar free
methadone 1mg/ml oral solution
methadone 10mg/ml oral solution sugar free  </t>
  </si>
  <si>
    <t>Buprenorphine oral</t>
  </si>
  <si>
    <t xml:space="preserve">buprenorphine 400microgram sublingual tablets sugar free 
buprenorphine 1mg sublingual tablets sugar free
buprenorphine 2mg oral lyophilisates sugar free                                          
buprenorphine 2mg sublingual tablets sugar free   
buprenorphine 4mg sublingual tablets sugar free
buprenorphine 6mg sublingual tablets sugar free                                                             
buprenorphine 8mg oral lyophilisates sugar free                                         
buprenorphine 8mg sublingual tablets sugar free        </t>
  </si>
  <si>
    <t xml:space="preserve">Buprenorphine and Naloxone oral </t>
  </si>
  <si>
    <t xml:space="preserve">buprenorphine 2mg / naloxone 500microgram sublingual films sugar free              
buprenorphine 2mg / naloxone 500microgram sublingual tablets sugar free         
buprenorphine 5.7mg / naloxone 1.4mg sublingual tablets sugar free
buprenorphine 8mg / naloxone 2mg sublingual films sugar free                             
buprenorphine 8mg / naloxone 2mg sublingual tablets sugar free
buprenorphine 8.6mg / naloxone 2.1mg sublingual tablets sugar free
buprenorphine 11.4mg / naloxone 2.9mg sublingual tablets sugar free                                                                                                                                                                                                                                                                                                                                                                                                                                                                                                                                                                                                                                                                                                                                                                                                                                  buprenorphine 16mg / naloxone 4mg sublingual tablets sugar free                                                                                                                                                                                                                                                                                                                  </t>
  </si>
  <si>
    <t>Buprenorphine (prolonged-release solution for injecion pre-filled syringed)</t>
  </si>
  <si>
    <t xml:space="preserve">buprenorphine 8mg/0.16ml prolonged-release solution for injection pre-filled syringes                                                                                                                                                                                                                                                                                                                                                                                                                                                                                                                                                                                                                                                                                                                                                                                                                    buprenorphine 16mg/0.32ml prolonged-release solution for injection pre-filled syringes	                                                                                                                                                                                                                                                                                                                                                                                                                                                                                                                                                                                                                                                                                                                                                                                                                 buprenorphine 24mg/0.48ml prolonged-release solution for injection pre-filled syringes	                                                                                                                                                                                                                                                                                                                                                                                                                                                                                                                                                                                                                                                                                      buprenorphine 32mg/0.64ml prolonged-release solution for injection pre-filled syringes	                                                                                                                                                                                                                                                                                                                                                                                                                                                                                                                                                                                                                                                                                            buprenorphine 64mg/0.18ml prolonged-release solution for injection pre-filled syringes                                                                                                                                                                                                                                                                                                                                                                                                                                                                                                                                                                                                                                                                               buprenorphine 96mg/0.27ml prolonged-release solution for injection pre-filled syringes	                                                                                                                                                                                                                                                                                                                                                                                                                                                                                                                                                                                                                                                                                                              buprenorphine 128mg/0.36ml prolonged-release solution for injection pre-filled syringes	                                                                                                                                                                                                                                                                                                                                                                                                                                                                                                                                                                                                                                                                                      buprenorphine 160mg/0.45ml prolonged-release solution for injection pre-filled syringes	</t>
  </si>
  <si>
    <r>
      <rPr>
        <b/>
        <sz val="16"/>
        <color rgb="FF000000"/>
        <rFont val="Arial"/>
      </rPr>
      <t>Opioid Substitution Therapy</t>
    </r>
    <r>
      <rPr>
        <b/>
        <vertAlign val="superscript"/>
        <sz val="16"/>
        <color rgb="FF000000"/>
        <rFont val="Arial"/>
      </rPr>
      <t>1,2</t>
    </r>
  </si>
  <si>
    <r>
      <rPr>
        <b/>
        <sz val="14"/>
        <color rgb="FF000000"/>
        <rFont val="Arial"/>
      </rPr>
      <t>Estimated number of patients (annual; PIS), by local authority of residence</t>
    </r>
    <r>
      <rPr>
        <b/>
        <vertAlign val="superscript"/>
        <sz val="14"/>
        <color rgb="FF000000"/>
        <rFont val="Arial"/>
      </rPr>
      <t xml:space="preserve"> </t>
    </r>
    <r>
      <rPr>
        <b/>
        <sz val="14"/>
        <color rgb="FF000000"/>
        <rFont val="Arial"/>
      </rPr>
      <t>(MANAGEMENT INFORMATION)</t>
    </r>
    <r>
      <rPr>
        <b/>
        <vertAlign val="superscript"/>
        <sz val="14"/>
        <color rgb="FF000000"/>
        <rFont val="Arial"/>
      </rPr>
      <t>3,4</t>
    </r>
  </si>
  <si>
    <t>East Ayrshire</t>
  </si>
  <si>
    <t>North Ayrshire</t>
  </si>
  <si>
    <t>South Ayrshire</t>
  </si>
  <si>
    <t>Ayrshire &amp; Arran (Total)</t>
  </si>
  <si>
    <t>Dumfries &amp; Galloway</t>
  </si>
  <si>
    <t>Fife</t>
  </si>
  <si>
    <t>Clackmannanshire</t>
  </si>
  <si>
    <t>Falkirk</t>
  </si>
  <si>
    <t>Stirling</t>
  </si>
  <si>
    <t>Forth Valley (Total)</t>
  </si>
  <si>
    <t>Aberdeen City</t>
  </si>
  <si>
    <t>Aberdeenshire</t>
  </si>
  <si>
    <t>Moray</t>
  </si>
  <si>
    <t>Grampian (Total)</t>
  </si>
  <si>
    <t>East Dunbartonshire</t>
  </si>
  <si>
    <t>East Renfrewshire</t>
  </si>
  <si>
    <t>Glasgow City</t>
  </si>
  <si>
    <t>Inverclyde</t>
  </si>
  <si>
    <t>Renfrewshire</t>
  </si>
  <si>
    <t>West Dunbartonshire</t>
  </si>
  <si>
    <t>Greater Glasgow &amp; Clyde (Total)</t>
  </si>
  <si>
    <t>Argyll and Bute</t>
  </si>
  <si>
    <t>Highland</t>
  </si>
  <si>
    <t>Highland (Total)</t>
  </si>
  <si>
    <t>North Lanarkshire</t>
  </si>
  <si>
    <t>South Lanarkshire</t>
  </si>
  <si>
    <t>Lanarkshire (Total)</t>
  </si>
  <si>
    <t>City of Edinburgh</t>
  </si>
  <si>
    <t>East Lothian</t>
  </si>
  <si>
    <t>Midlothian</t>
  </si>
  <si>
    <t>West Lothian</t>
  </si>
  <si>
    <t>Lothian (Total)</t>
  </si>
  <si>
    <t>Na h-Eileanan Siar</t>
  </si>
  <si>
    <t>Orkney Islands</t>
  </si>
  <si>
    <t>Scottish Borders</t>
  </si>
  <si>
    <t>Shetland Islands</t>
  </si>
  <si>
    <t>Angus</t>
  </si>
  <si>
    <t>Dundee City</t>
  </si>
  <si>
    <t>Perth and Kinross</t>
  </si>
  <si>
    <t>Tayside (Total)</t>
  </si>
  <si>
    <t>Unknown</t>
  </si>
  <si>
    <t>Source: Prescribing Information System</t>
  </si>
  <si>
    <t xml:space="preserve">1. Drugs used for the treatment of opioid dependence from legacy British National Formulary (BNF) subsection 04.10.03. This includes methadone hydrochloride, buprenorphine, buprenorphine &amp; naloxone and long-acting buprenorphine (including Buvidal© slow-release formulations). Lofexidine hydrochloride and naltrexone hydrochloride (both primarily used for the management of opioid withdrawals) are not included. </t>
  </si>
  <si>
    <t>2. Figures provided in this table do not include long-acting buprenorphine (including Buvidal© slow-release formulations) prescribing that is dispensed on the basis of hospital stock order forms.</t>
  </si>
  <si>
    <t>3. The estimates in this table are based on aggregated data and should be used with caution due to data completeness issues. These data are released as MANAGEMENT INFORMATION for equality of access due to user demand.</t>
  </si>
  <si>
    <t>4. Based on where there is a valid CHI number.</t>
  </si>
  <si>
    <r>
      <t>Opioid Substitution Therapy</t>
    </r>
    <r>
      <rPr>
        <b/>
        <vertAlign val="superscript"/>
        <sz val="16"/>
        <rFont val="Arial"/>
        <family val="2"/>
      </rPr>
      <t>1,2</t>
    </r>
  </si>
  <si>
    <r>
      <rPr>
        <b/>
        <sz val="14"/>
        <color rgb="FF000000"/>
        <rFont val="Arial"/>
      </rPr>
      <t>Estimated number of patients (annual; PIS), by sex</t>
    </r>
    <r>
      <rPr>
        <b/>
        <vertAlign val="superscript"/>
        <sz val="14"/>
        <color rgb="FF000000"/>
        <rFont val="Arial"/>
      </rPr>
      <t xml:space="preserve"> </t>
    </r>
    <r>
      <rPr>
        <b/>
        <sz val="14"/>
        <color rgb="FF000000"/>
        <rFont val="Arial"/>
      </rPr>
      <t>(MANAGEMENT INFORMATION)</t>
    </r>
    <r>
      <rPr>
        <b/>
        <vertAlign val="superscript"/>
        <sz val="14"/>
        <color rgb="FF000000"/>
        <rFont val="Arial"/>
      </rPr>
      <t>3,4</t>
    </r>
  </si>
  <si>
    <t>Female</t>
  </si>
  <si>
    <t>Male</t>
  </si>
  <si>
    <t>Total number of items, by local authority of prescribing</t>
  </si>
  <si>
    <r>
      <t>Scotland</t>
    </r>
    <r>
      <rPr>
        <b/>
        <vertAlign val="superscript"/>
        <sz val="10"/>
        <color theme="0"/>
        <rFont val="Arial"/>
        <family val="2"/>
      </rPr>
      <t>3</t>
    </r>
  </si>
  <si>
    <t>Orkney</t>
  </si>
  <si>
    <t>Shetland</t>
  </si>
  <si>
    <t>Unknown Local Authority</t>
  </si>
  <si>
    <r>
      <t>Percentage of forms with valid CHI Captured</t>
    </r>
    <r>
      <rPr>
        <b/>
        <vertAlign val="superscript"/>
        <sz val="14"/>
        <rFont val="Arial"/>
        <family val="2"/>
      </rPr>
      <t>4</t>
    </r>
  </si>
  <si>
    <t>1. Drugs used for the treatment of opioid dependence from legacy British National Formulary (BNF) subsection 04.10.03. This includes methadone hydrochloride, buprenorphine, buprenorphine &amp; naloxone and long-acting buprenorphine (including Buvidal© slow-release formulations). Lofexidine hydrochloride and naltrexone hydrochloride (both primarily used for the management of opioid withdrawals) are not included.</t>
  </si>
  <si>
    <t>3. Scotland Total does not include unknown local authority as some of this prescribing occurs in England and unable to distinguish what proportion of the unknown LA occurs in England.</t>
  </si>
  <si>
    <t>4. Valid CHI is where a prescription has been dispensed and where a valid CHI number was picked up by the scanners.</t>
  </si>
  <si>
    <t>Total number of items, by NHS Board of Prescribing</t>
  </si>
  <si>
    <t>Ayrshire &amp; Arran</t>
  </si>
  <si>
    <t>Borders</t>
  </si>
  <si>
    <t>Forth Valley</t>
  </si>
  <si>
    <t>Grampian</t>
  </si>
  <si>
    <t>Greater Glasgow &amp; Clyde</t>
  </si>
  <si>
    <t>Lanarkshire</t>
  </si>
  <si>
    <t>Lothian</t>
  </si>
  <si>
    <t>Tayside</t>
  </si>
  <si>
    <t>Western Isles</t>
  </si>
  <si>
    <t>Dummy Scotland HB</t>
  </si>
  <si>
    <t>England Health Board</t>
  </si>
  <si>
    <r>
      <rPr>
        <b/>
        <sz val="14"/>
        <color rgb="FF000000"/>
        <rFont val="Arial"/>
      </rPr>
      <t>Percentage of forms with valid CHI Captured</t>
    </r>
    <r>
      <rPr>
        <b/>
        <vertAlign val="superscript"/>
        <sz val="14"/>
        <color rgb="FF000000"/>
        <rFont val="Arial"/>
      </rPr>
      <t>4</t>
    </r>
  </si>
  <si>
    <t>N/A</t>
  </si>
  <si>
    <t>3. Scotland Total does not include items prescribed in England Health Boards.</t>
  </si>
  <si>
    <r>
      <t>Opioid Substitution Therapy</t>
    </r>
    <r>
      <rPr>
        <b/>
        <vertAlign val="superscript"/>
        <sz val="16"/>
        <rFont val="Arial"/>
        <family val="2"/>
      </rPr>
      <t>1</t>
    </r>
  </si>
  <si>
    <r>
      <rPr>
        <b/>
        <sz val="14"/>
        <color rgb="FF000000"/>
        <rFont val="Arial"/>
      </rPr>
      <t>Combined estimated number of patients (annual; PIS &amp; HMUD), by NHS Board of prescribing</t>
    </r>
    <r>
      <rPr>
        <b/>
        <vertAlign val="superscript"/>
        <sz val="14"/>
        <color rgb="FF000000"/>
        <rFont val="Arial"/>
      </rPr>
      <t xml:space="preserve"> </t>
    </r>
    <r>
      <rPr>
        <b/>
        <sz val="14"/>
        <color rgb="FF000000"/>
        <rFont val="Arial"/>
      </rPr>
      <t>(MANAGEMENT INFORMATION)</t>
    </r>
    <r>
      <rPr>
        <b/>
        <vertAlign val="superscript"/>
        <sz val="14"/>
        <color rgb="FF000000"/>
        <rFont val="Arial"/>
      </rPr>
      <t>2,3,7,8,9</t>
    </r>
  </si>
  <si>
    <t xml:space="preserve">2021/22 </t>
  </si>
  <si>
    <t xml:space="preserve">2022/23 </t>
  </si>
  <si>
    <r>
      <t>PIS</t>
    </r>
    <r>
      <rPr>
        <b/>
        <vertAlign val="superscript"/>
        <sz val="10"/>
        <rFont val="Arial"/>
        <family val="2"/>
      </rPr>
      <t>4</t>
    </r>
  </si>
  <si>
    <r>
      <t>HMUD</t>
    </r>
    <r>
      <rPr>
        <b/>
        <vertAlign val="superscript"/>
        <sz val="10"/>
        <rFont val="Arial"/>
        <family val="2"/>
      </rPr>
      <t>5</t>
    </r>
  </si>
  <si>
    <r>
      <t>Total</t>
    </r>
    <r>
      <rPr>
        <b/>
        <vertAlign val="superscript"/>
        <sz val="10"/>
        <color theme="1"/>
        <rFont val="Arial"/>
        <family val="2"/>
      </rPr>
      <t>6</t>
    </r>
  </si>
  <si>
    <r>
      <t>PIS</t>
    </r>
    <r>
      <rPr>
        <b/>
        <vertAlign val="superscript"/>
        <sz val="10"/>
        <rFont val="Arial"/>
        <family val="2"/>
      </rPr>
      <t>5</t>
    </r>
    <r>
      <rPr>
        <sz val="11"/>
        <color theme="1"/>
        <rFont val="Calibri"/>
        <family val="2"/>
        <scheme val="minor"/>
      </rPr>
      <t/>
    </r>
  </si>
  <si>
    <r>
      <t>HMUD</t>
    </r>
    <r>
      <rPr>
        <b/>
        <vertAlign val="superscript"/>
        <sz val="10"/>
        <rFont val="Arial"/>
        <family val="2"/>
      </rPr>
      <t>6</t>
    </r>
    <r>
      <rPr>
        <sz val="11"/>
        <color theme="1"/>
        <rFont val="Calibri"/>
        <family val="2"/>
        <scheme val="minor"/>
      </rPr>
      <t/>
    </r>
  </si>
  <si>
    <r>
      <t>Total</t>
    </r>
    <r>
      <rPr>
        <b/>
        <vertAlign val="superscript"/>
        <sz val="10"/>
        <color theme="1"/>
        <rFont val="Arial"/>
        <family val="2"/>
      </rPr>
      <t>7</t>
    </r>
    <r>
      <rPr>
        <sz val="11"/>
        <color theme="1"/>
        <rFont val="Calibri"/>
        <family val="2"/>
        <scheme val="minor"/>
      </rPr>
      <t/>
    </r>
  </si>
  <si>
    <t>NHS AYRSHIRE &amp; ARRAN</t>
  </si>
  <si>
    <t>NHS BORDERS</t>
  </si>
  <si>
    <t>NHS DUMFRIES &amp; GALLOWAY</t>
  </si>
  <si>
    <t>NHS FIFE</t>
  </si>
  <si>
    <t>NHS FORTH VALLEY</t>
  </si>
  <si>
    <t>NHS GRAMPIAN</t>
  </si>
  <si>
    <t>NHS GREATER GLASGOW &amp; CLYDE</t>
  </si>
  <si>
    <t>NHS HIGHLAND</t>
  </si>
  <si>
    <t>NHS LANARKSHIRE</t>
  </si>
  <si>
    <t>NHS LOTHIAN</t>
  </si>
  <si>
    <t>NHS ORKNEY</t>
  </si>
  <si>
    <t>NHS SHETLAND</t>
  </si>
  <si>
    <t>NHS TAYSIDE</t>
  </si>
  <si>
    <t>NHS WESTERN ISLES</t>
  </si>
  <si>
    <t>Source: Prescribing Information System &amp; Hospital Medicine Utilisation Database</t>
  </si>
  <si>
    <t>2.The estimates in this table are based on aggregated data and should be used with caution due to data completeness issues. These data are released as MANAGEMENT INFORMATION for equality of access due to user demand.</t>
  </si>
  <si>
    <t>3. Figures provided include long-acting buprenorphine (including Buvidal© slow-release formulations) treatments administered in community settings are prescribed via hospital stock order forms (captured in the Hospital Medicines Utilisation Database (HMUD).</t>
  </si>
  <si>
    <t xml:space="preserve">4. The ‘PIS’ column shows the count of unique Community Health Index (CHI) numbers captured from named community prescriptions for relevant medications at any time in a financial year from Prescribing Information System (PIS) data, as per Tab 1.
                                            </t>
  </si>
  <si>
    <t>5. The ‘HMUD’ column shows the highest quarterly injectable buprenorphine patient estimate within the relevant financial year based on hospital stock order (HMUD) data only. It has been assumed that the number of monthly (28 day) injectable buprenorphine formulations dispensed approximates to the number of patients who are ‘stable’ on this medication (i.e. who are prescribed a suitable monthly dose, having initially followed a weekly dosing regimen designed to assess their tolerance for this medication). Due to monthly variations in stock orders, quarterly averages of the number of monthly (28 day) injectable buprenorphine formulations supplied per month are used. For HMUD data, it is assumed that NHS Board of supply is the same as NHS Board of residence. HMUD data are available at NHS Board level only and are therefore not shown by local authority of residence.</t>
  </si>
  <si>
    <t>6. The ‘Total’ column shows the combined total OST patient estimate (the sum of the PIS and HMUD columns).</t>
  </si>
  <si>
    <t xml:space="preserve">7. Figures based on HMUD data (inlcuding combined estimates) may result in underestimates as quarterly averages assume continuation of treatment across the time period. Without patient identifers it is not possible to determine the number of treatment starts or treatment exists in each quarterly period. </t>
  </si>
  <si>
    <t xml:space="preserve">8.  There are two scenarios which may result in the number of patients being overestimated. Firstly, patients who usually receive prescriptions in the community (and are recorded on PIS) may receive a HMUD based prescription if they are being treated in hopistal setting when their injection is due. Similarly, patients who switch from a conventional daily OST recorded on PIS to injectable buprenorphine in NHS Boards where this is provided from a clinic environment (through HMUD) could have been counted in PIS and then included in the estimate from HMUD data. Both of these scenarios are believed to be a rare occurance. </t>
  </si>
  <si>
    <t xml:space="preserve">9. Monthly injectable buprenorphine prescriptions represent 28 day prescriptions, there are 13 28-day periods in a year but only 12 months. This would result in a double estimation of monthly HMUD estimates in some months where patients receive 2 injections in a single calander month of the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</si>
</sst>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_ ;\-#,##0\ "/>
    <numFmt numFmtId="166" formatCode="_-* #,##0_-;\-* #,##0_-;_-* &quot;-&quot;??_-;_-@_-"/>
  </numFmts>
  <fonts count="34">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1"/>
      <color indexed="13"/>
      <name val="Calibri"/>
      <family val="2"/>
    </font>
    <font>
      <b/>
      <sz val="11"/>
      <color rgb="FF000000"/>
      <name val="Calibri"/>
      <family val="2"/>
      <scheme val="minor"/>
    </font>
    <font>
      <i/>
      <sz val="10"/>
      <color rgb="FF000000"/>
      <name val="Arial"/>
      <family val="2"/>
    </font>
    <font>
      <i/>
      <sz val="10"/>
      <name val="Arial"/>
      <family val="2"/>
    </font>
    <font>
      <b/>
      <sz val="14"/>
      <name val="Arial"/>
      <family val="2"/>
    </font>
    <font>
      <sz val="10"/>
      <color indexed="9"/>
      <name val="Arial"/>
      <family val="2"/>
    </font>
    <font>
      <sz val="10"/>
      <color rgb="FFFF0000"/>
      <name val="Arial"/>
      <family val="2"/>
    </font>
    <font>
      <b/>
      <sz val="10"/>
      <color theme="0"/>
      <name val="Arial"/>
      <family val="2"/>
    </font>
    <font>
      <sz val="10"/>
      <color theme="1"/>
      <name val="Arial"/>
      <family val="2"/>
    </font>
    <font>
      <b/>
      <vertAlign val="superscript"/>
      <sz val="14"/>
      <name val="Arial"/>
      <family val="2"/>
    </font>
    <font>
      <sz val="10"/>
      <color theme="1"/>
      <name val="Calibri"/>
      <family val="2"/>
      <scheme val="minor"/>
    </font>
    <font>
      <b/>
      <sz val="16"/>
      <name val="Arial"/>
      <family val="2"/>
    </font>
    <font>
      <b/>
      <sz val="10"/>
      <color theme="1"/>
      <name val="Arial"/>
      <family val="2"/>
    </font>
    <font>
      <b/>
      <vertAlign val="superscript"/>
      <sz val="16"/>
      <name val="Arial"/>
      <family val="2"/>
    </font>
    <font>
      <b/>
      <vertAlign val="superscript"/>
      <sz val="10"/>
      <color theme="0"/>
      <name val="Arial"/>
      <family val="2"/>
    </font>
    <font>
      <sz val="8"/>
      <name val="Calibri"/>
      <family val="2"/>
      <scheme val="minor"/>
    </font>
    <font>
      <b/>
      <sz val="10"/>
      <color rgb="FFFF0000"/>
      <name val="Arial"/>
      <family val="2"/>
    </font>
    <font>
      <b/>
      <vertAlign val="superscript"/>
      <sz val="10"/>
      <name val="Arial"/>
      <family val="2"/>
    </font>
    <font>
      <b/>
      <vertAlign val="superscript"/>
      <sz val="10"/>
      <color theme="1"/>
      <name val="Arial"/>
      <family val="2"/>
    </font>
    <font>
      <b/>
      <sz val="14"/>
      <color rgb="FF000000"/>
      <name val="Arial"/>
      <family val="2"/>
    </font>
    <font>
      <b/>
      <sz val="14"/>
      <color theme="3"/>
      <name val="Arial"/>
      <family val="2"/>
    </font>
    <font>
      <sz val="11"/>
      <name val="Calibri"/>
      <family val="2"/>
      <scheme val="minor"/>
    </font>
    <font>
      <b/>
      <sz val="10"/>
      <color theme="9"/>
      <name val="Arial"/>
      <family val="2"/>
    </font>
    <font>
      <sz val="10"/>
      <color theme="9"/>
      <name val="Arial"/>
      <family val="2"/>
    </font>
    <font>
      <sz val="10"/>
      <color theme="0"/>
      <name val="Arial"/>
      <family val="2"/>
    </font>
    <font>
      <b/>
      <sz val="16"/>
      <color rgb="FF000000"/>
      <name val="Arial"/>
    </font>
    <font>
      <b/>
      <vertAlign val="superscript"/>
      <sz val="16"/>
      <color rgb="FF000000"/>
      <name val="Arial"/>
    </font>
    <font>
      <b/>
      <sz val="14"/>
      <color rgb="FF000000"/>
      <name val="Arial"/>
    </font>
    <font>
      <b/>
      <vertAlign val="superscript"/>
      <sz val="14"/>
      <color rgb="FF000000"/>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F0"/>
        <bgColor indexed="64"/>
      </patternFill>
    </fill>
  </fills>
  <borders count="49">
    <border>
      <left/>
      <right/>
      <top/>
      <bottom/>
      <diagonal/>
    </border>
    <border>
      <left/>
      <right/>
      <top/>
      <bottom style="thin">
        <color indexed="22"/>
      </bottom>
      <diagonal/>
    </border>
    <border>
      <left/>
      <right style="thin">
        <color indexed="64"/>
      </right>
      <top/>
      <bottom/>
      <diagonal/>
    </border>
    <border>
      <left/>
      <right style="thin">
        <color indexed="64"/>
      </right>
      <top/>
      <bottom style="thin">
        <color indexed="64"/>
      </bottom>
      <diagonal/>
    </border>
    <border>
      <left style="thin">
        <color theme="0" tint="-0.24994659260841701"/>
      </left>
      <right style="thin">
        <color theme="0" tint="-0.24994659260841701"/>
      </right>
      <top/>
      <bottom style="thin">
        <color indexed="64"/>
      </bottom>
      <diagonal/>
    </border>
    <border>
      <left/>
      <right/>
      <top/>
      <bottom style="thin">
        <color indexed="64"/>
      </bottom>
      <diagonal/>
    </border>
    <border>
      <left style="thin">
        <color theme="0" tint="-0.24994659260841701"/>
      </left>
      <right style="thin">
        <color theme="0" tint="-0.24994659260841701"/>
      </right>
      <top/>
      <bottom/>
      <diagonal/>
    </border>
    <border>
      <left/>
      <right/>
      <top/>
      <bottom style="thin">
        <color theme="0" tint="-0.34998626667073579"/>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indexed="64"/>
      </top>
      <bottom/>
      <diagonal/>
    </border>
    <border>
      <left/>
      <right style="thin">
        <color theme="0" tint="-0.34998626667073579"/>
      </right>
      <top style="thin">
        <color indexed="64"/>
      </top>
      <bottom/>
      <diagonal/>
    </border>
    <border>
      <left/>
      <right style="thin">
        <color theme="0" tint="-0.249977111117893"/>
      </right>
      <top style="thin">
        <color indexed="64"/>
      </top>
      <bottom/>
      <diagonal/>
    </border>
    <border>
      <left/>
      <right style="thin">
        <color theme="0" tint="-0.249977111117893"/>
      </right>
      <top/>
      <bottom/>
      <diagonal/>
    </border>
    <border>
      <left/>
      <right style="thin">
        <color theme="0" tint="-0.34998626667073579"/>
      </right>
      <top/>
      <bottom/>
      <diagonal/>
    </border>
    <border>
      <left/>
      <right style="thin">
        <color theme="0" tint="-0.24994659260841701"/>
      </right>
      <top/>
      <bottom style="thin">
        <color indexed="64"/>
      </bottom>
      <diagonal/>
    </border>
    <border>
      <left/>
      <right style="thin">
        <color theme="0" tint="-0.24994659260841701"/>
      </right>
      <top/>
      <bottom/>
      <diagonal/>
    </border>
    <border>
      <left style="thin">
        <color theme="0" tint="-0.249977111117893"/>
      </left>
      <right/>
      <top/>
      <bottom style="thin">
        <color indexed="64"/>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style="thin">
        <color indexed="64"/>
      </bottom>
      <diagonal/>
    </border>
    <border>
      <left/>
      <right style="thin">
        <color theme="0" tint="-0.34998626667073579"/>
      </right>
      <top/>
      <bottom style="thin">
        <color indexed="64"/>
      </bottom>
      <diagonal/>
    </border>
    <border>
      <left style="thin">
        <color theme="0" tint="-0.24994659260841701"/>
      </left>
      <right/>
      <top style="thin">
        <color indexed="64"/>
      </top>
      <bottom/>
      <diagonal/>
    </border>
    <border>
      <left style="thin">
        <color theme="0" tint="-0.249977111117893"/>
      </left>
      <right style="thin">
        <color theme="0" tint="-0.24994659260841701"/>
      </right>
      <top/>
      <bottom style="thin">
        <color auto="1"/>
      </bottom>
      <diagonal/>
    </border>
    <border>
      <left style="thin">
        <color theme="0" tint="-0.249977111117893"/>
      </left>
      <right style="thin">
        <color theme="0" tint="-0.24994659260841701"/>
      </right>
      <top style="thin">
        <color auto="1"/>
      </top>
      <bottom/>
      <diagonal/>
    </border>
    <border>
      <left style="thin">
        <color theme="0" tint="-0.249977111117893"/>
      </left>
      <right style="thin">
        <color theme="0" tint="-0.249977111117893"/>
      </right>
      <top/>
      <bottom/>
      <diagonal/>
    </border>
    <border>
      <left style="thin">
        <color theme="0" tint="-0.24994659260841701"/>
      </left>
      <right style="thin">
        <color theme="0" tint="-0.249977111117893"/>
      </right>
      <top/>
      <bottom/>
      <diagonal/>
    </border>
    <border>
      <left style="thin">
        <color theme="0" tint="-0.249977111117893"/>
      </left>
      <right/>
      <top style="thin">
        <color indexed="64"/>
      </top>
      <bottom style="thin">
        <color theme="2"/>
      </bottom>
      <diagonal/>
    </border>
    <border>
      <left style="thin">
        <color indexed="64"/>
      </left>
      <right style="thin">
        <color theme="0" tint="-0.24994659260841701"/>
      </right>
      <top/>
      <bottom/>
      <diagonal/>
    </border>
    <border>
      <left style="thin">
        <color indexed="64"/>
      </left>
      <right/>
      <top/>
      <bottom/>
      <diagonal/>
    </border>
    <border>
      <left style="thin">
        <color indexed="64"/>
      </left>
      <right/>
      <top/>
      <bottom style="thin">
        <color indexed="64"/>
      </bottom>
      <diagonal/>
    </border>
    <border>
      <left style="thin">
        <color theme="0" tint="-0.249977111117893"/>
      </left>
      <right style="thin">
        <color indexed="64"/>
      </right>
      <top style="thin">
        <color auto="1"/>
      </top>
      <bottom/>
      <diagonal/>
    </border>
    <border>
      <left style="thin">
        <color theme="0" tint="-0.24994659260841701"/>
      </left>
      <right style="thin">
        <color indexed="64"/>
      </right>
      <top/>
      <bottom/>
      <diagonal/>
    </border>
    <border>
      <left style="thin">
        <color theme="0" tint="-0.249977111117893"/>
      </left>
      <right style="thin">
        <color indexed="64"/>
      </right>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style="thin">
        <color auto="1"/>
      </bottom>
      <diagonal/>
    </border>
    <border>
      <left style="thin">
        <color theme="0" tint="-0.14999847407452621"/>
      </left>
      <right style="thin">
        <color theme="0" tint="-0.24994659260841701"/>
      </right>
      <top style="thin">
        <color indexed="64"/>
      </top>
      <bottom/>
      <diagonal/>
    </border>
    <border>
      <left style="thin">
        <color indexed="64"/>
      </left>
      <right style="thin">
        <color theme="0" tint="-0.14999847407452621"/>
      </right>
      <top style="thin">
        <color indexed="64"/>
      </top>
      <bottom/>
      <diagonal/>
    </border>
    <border>
      <left/>
      <right style="thin">
        <color indexed="64"/>
      </right>
      <top/>
      <bottom style="thin">
        <color theme="0" tint="-0.249977111117893"/>
      </bottom>
      <diagonal/>
    </border>
    <border>
      <left style="thin">
        <color theme="0" tint="-0.24994659260841701"/>
      </left>
      <right style="thin">
        <color theme="0" tint="-0.24994659260841701"/>
      </right>
      <top/>
      <bottom style="thin">
        <color theme="0" tint="-0.249977111117893"/>
      </bottom>
      <diagonal/>
    </border>
    <border>
      <left style="thin">
        <color indexed="64"/>
      </left>
      <right style="thin">
        <color indexed="22"/>
      </right>
      <top/>
      <bottom style="thin">
        <color indexed="64"/>
      </bottom>
      <diagonal/>
    </border>
    <border>
      <left/>
      <right style="thin">
        <color indexed="64"/>
      </right>
      <top style="thin">
        <color indexed="64"/>
      </top>
      <bottom style="thin">
        <color theme="0" tint="-0.249977111117893"/>
      </bottom>
      <diagonal/>
    </border>
    <border>
      <left style="thin">
        <color indexed="64"/>
      </left>
      <right style="thin">
        <color indexed="22"/>
      </right>
      <top style="thin">
        <color indexed="64"/>
      </top>
      <bottom style="thin">
        <color theme="0" tint="-0.249977111117893"/>
      </bottom>
      <diagonal/>
    </border>
    <border>
      <left style="thin">
        <color indexed="64"/>
      </left>
      <right style="thin">
        <color indexed="22"/>
      </right>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4659260841701"/>
      </left>
      <right style="thin">
        <color indexed="64"/>
      </right>
      <top/>
      <bottom style="thin">
        <color rgb="FF000000"/>
      </bottom>
      <diagonal/>
    </border>
  </borders>
  <cellStyleXfs count="9">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0" fontId="2" fillId="0" borderId="0"/>
    <xf numFmtId="9"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41">
    <xf numFmtId="0" fontId="0" fillId="0" borderId="0" xfId="0"/>
    <xf numFmtId="0" fontId="3" fillId="3" borderId="0" xfId="0" applyFont="1" applyFill="1" applyAlignment="1">
      <alignment horizontal="left" vertical="center"/>
    </xf>
    <xf numFmtId="0" fontId="4" fillId="3" borderId="0" xfId="0" applyFont="1" applyFill="1" applyAlignment="1">
      <alignment horizontal="left" vertical="center"/>
    </xf>
    <xf numFmtId="0" fontId="0" fillId="3" borderId="1" xfId="0" applyFill="1" applyBorder="1" applyProtection="1">
      <protection hidden="1"/>
    </xf>
    <xf numFmtId="0" fontId="0" fillId="3" borderId="0" xfId="0" applyFill="1" applyProtection="1">
      <protection hidden="1"/>
    </xf>
    <xf numFmtId="0" fontId="3" fillId="3" borderId="0" xfId="0" applyFont="1" applyFill="1"/>
    <xf numFmtId="0" fontId="0" fillId="3" borderId="0" xfId="0" applyFill="1" applyAlignment="1">
      <alignment vertical="center"/>
    </xf>
    <xf numFmtId="0" fontId="4" fillId="3" borderId="0" xfId="0" applyFont="1" applyFill="1" applyAlignment="1">
      <alignment vertical="center"/>
    </xf>
    <xf numFmtId="0" fontId="3" fillId="3" borderId="0" xfId="0" applyFont="1" applyFill="1" applyAlignment="1">
      <alignment vertical="center"/>
    </xf>
    <xf numFmtId="41" fontId="3" fillId="3" borderId="0" xfId="0" applyNumberFormat="1" applyFont="1" applyFill="1" applyAlignment="1">
      <alignment vertical="center"/>
    </xf>
    <xf numFmtId="0" fontId="3" fillId="3" borderId="0" xfId="0" applyFont="1" applyFill="1" applyAlignment="1">
      <alignment horizontal="left" vertical="center" wrapText="1"/>
    </xf>
    <xf numFmtId="0" fontId="0" fillId="3" borderId="0" xfId="0" applyFill="1"/>
    <xf numFmtId="1" fontId="3" fillId="3" borderId="0" xfId="3" applyNumberFormat="1" applyFill="1"/>
    <xf numFmtId="0" fontId="3" fillId="3" borderId="0" xfId="3" applyFill="1"/>
    <xf numFmtId="0" fontId="10" fillId="3" borderId="3" xfId="3" applyFont="1" applyFill="1" applyBorder="1"/>
    <xf numFmtId="0" fontId="10" fillId="3" borderId="2" xfId="3" applyFont="1" applyFill="1" applyBorder="1"/>
    <xf numFmtId="0" fontId="4" fillId="3" borderId="6" xfId="3" applyFont="1" applyFill="1" applyBorder="1" applyAlignment="1">
      <alignment horizontal="right"/>
    </xf>
    <xf numFmtId="0" fontId="13" fillId="3" borderId="2" xfId="0" applyFont="1" applyFill="1" applyBorder="1"/>
    <xf numFmtId="165" fontId="3" fillId="3" borderId="6" xfId="3" applyNumberFormat="1" applyFill="1" applyBorder="1"/>
    <xf numFmtId="0" fontId="12" fillId="4" borderId="2" xfId="0" applyFont="1" applyFill="1" applyBorder="1"/>
    <xf numFmtId="164" fontId="3" fillId="3" borderId="6" xfId="2" applyNumberFormat="1" applyFont="1" applyFill="1" applyBorder="1"/>
    <xf numFmtId="164" fontId="12" fillId="4" borderId="6" xfId="2" applyNumberFormat="1" applyFont="1" applyFill="1" applyBorder="1"/>
    <xf numFmtId="166" fontId="12" fillId="4" borderId="6" xfId="1" applyNumberFormat="1" applyFont="1" applyFill="1" applyBorder="1"/>
    <xf numFmtId="0" fontId="8" fillId="3" borderId="0" xfId="3" applyFont="1" applyFill="1" applyAlignment="1">
      <alignment horizontal="right"/>
    </xf>
    <xf numFmtId="1" fontId="9" fillId="3" borderId="0" xfId="3" applyNumberFormat="1" applyFont="1" applyFill="1"/>
    <xf numFmtId="0" fontId="3" fillId="3" borderId="0" xfId="0" applyFont="1" applyFill="1" applyAlignment="1">
      <alignment horizontal="center"/>
    </xf>
    <xf numFmtId="0" fontId="3" fillId="3" borderId="0" xfId="0" applyFont="1" applyFill="1" applyAlignment="1">
      <alignment horizontal="right"/>
    </xf>
    <xf numFmtId="41" fontId="3" fillId="3" borderId="0" xfId="0" applyNumberFormat="1" applyFont="1" applyFill="1"/>
    <xf numFmtId="166" fontId="3" fillId="3" borderId="6" xfId="1" applyNumberFormat="1" applyFont="1" applyFill="1" applyBorder="1"/>
    <xf numFmtId="166" fontId="3" fillId="3" borderId="6" xfId="1" applyNumberFormat="1" applyFont="1" applyFill="1" applyBorder="1" applyAlignment="1">
      <alignment horizontal="right"/>
    </xf>
    <xf numFmtId="0" fontId="3" fillId="2" borderId="0" xfId="0" applyFont="1" applyFill="1" applyAlignment="1">
      <alignment horizontal="right"/>
    </xf>
    <xf numFmtId="0" fontId="15" fillId="3" borderId="0" xfId="0" applyFont="1" applyFill="1"/>
    <xf numFmtId="0" fontId="13" fillId="3" borderId="0" xfId="0" applyFont="1" applyFill="1"/>
    <xf numFmtId="0" fontId="0" fillId="3" borderId="7" xfId="0" applyFill="1" applyBorder="1" applyProtection="1">
      <protection hidden="1"/>
    </xf>
    <xf numFmtId="0" fontId="13" fillId="3" borderId="7" xfId="0" applyFont="1" applyFill="1" applyBorder="1" applyAlignment="1" applyProtection="1">
      <alignment vertical="center"/>
      <protection hidden="1"/>
    </xf>
    <xf numFmtId="0" fontId="3" fillId="2" borderId="0" xfId="0" applyFont="1" applyFill="1" applyAlignment="1">
      <alignment vertical="top"/>
    </xf>
    <xf numFmtId="0" fontId="4" fillId="3" borderId="0" xfId="0" applyFont="1" applyFill="1" applyAlignment="1" applyProtection="1">
      <alignment vertical="center"/>
      <protection hidden="1"/>
    </xf>
    <xf numFmtId="0" fontId="4" fillId="2" borderId="0" xfId="0" applyFont="1" applyFill="1" applyAlignment="1" applyProtection="1">
      <alignment vertical="center"/>
      <protection hidden="1"/>
    </xf>
    <xf numFmtId="0" fontId="3" fillId="2" borderId="0" xfId="0" applyFont="1" applyFill="1" applyAlignment="1">
      <alignment vertical="center"/>
    </xf>
    <xf numFmtId="0" fontId="4" fillId="3" borderId="0" xfId="3" applyFont="1" applyFill="1" applyAlignment="1">
      <alignment horizontal="right"/>
    </xf>
    <xf numFmtId="0" fontId="6" fillId="3" borderId="10" xfId="0" applyFont="1" applyFill="1" applyBorder="1" applyAlignment="1">
      <alignment horizontal="right"/>
    </xf>
    <xf numFmtId="164" fontId="7" fillId="3" borderId="10" xfId="0" applyNumberFormat="1" applyFont="1" applyFill="1" applyBorder="1"/>
    <xf numFmtId="0" fontId="5" fillId="3" borderId="0" xfId="0" applyFont="1" applyFill="1"/>
    <xf numFmtId="0" fontId="6" fillId="3" borderId="9" xfId="0" applyFont="1" applyFill="1" applyBorder="1"/>
    <xf numFmtId="164" fontId="13" fillId="3" borderId="0" xfId="2" applyNumberFormat="1" applyFont="1" applyFill="1"/>
    <xf numFmtId="0" fontId="0" fillId="3" borderId="12" xfId="0" applyFill="1" applyBorder="1"/>
    <xf numFmtId="164" fontId="13" fillId="3" borderId="6" xfId="2" applyNumberFormat="1" applyFont="1" applyFill="1" applyBorder="1"/>
    <xf numFmtId="0" fontId="13" fillId="3" borderId="14" xfId="0" applyFont="1" applyFill="1" applyBorder="1"/>
    <xf numFmtId="0" fontId="13" fillId="3" borderId="15" xfId="0" applyFont="1" applyFill="1" applyBorder="1"/>
    <xf numFmtId="166" fontId="13" fillId="3" borderId="15" xfId="1" applyNumberFormat="1" applyFont="1" applyFill="1" applyBorder="1"/>
    <xf numFmtId="166" fontId="13" fillId="3" borderId="15" xfId="1" applyNumberFormat="1" applyFont="1" applyFill="1" applyBorder="1" applyAlignment="1">
      <alignment horizontal="right"/>
    </xf>
    <xf numFmtId="0" fontId="13" fillId="3" borderId="13" xfId="0" applyFont="1" applyFill="1" applyBorder="1"/>
    <xf numFmtId="0" fontId="13" fillId="3" borderId="16" xfId="0" applyFont="1" applyFill="1" applyBorder="1"/>
    <xf numFmtId="166" fontId="13" fillId="3" borderId="16" xfId="1" applyNumberFormat="1" applyFont="1" applyFill="1" applyBorder="1"/>
    <xf numFmtId="1" fontId="9" fillId="3" borderId="0" xfId="3" applyNumberFormat="1" applyFont="1" applyFill="1" applyAlignment="1">
      <alignment wrapText="1"/>
    </xf>
    <xf numFmtId="1" fontId="16" fillId="3" borderId="0" xfId="3" applyNumberFormat="1" applyFont="1" applyFill="1"/>
    <xf numFmtId="9" fontId="3" fillId="3" borderId="6" xfId="2" applyFont="1" applyFill="1" applyBorder="1"/>
    <xf numFmtId="3" fontId="13" fillId="3" borderId="0" xfId="0" applyNumberFormat="1" applyFont="1" applyFill="1"/>
    <xf numFmtId="3" fontId="3" fillId="3" borderId="0" xfId="4" applyNumberFormat="1" applyFill="1"/>
    <xf numFmtId="3" fontId="17" fillId="3" borderId="0" xfId="0" applyNumberFormat="1" applyFont="1" applyFill="1"/>
    <xf numFmtId="0" fontId="0" fillId="3" borderId="2" xfId="0" applyFill="1" applyBorder="1"/>
    <xf numFmtId="0" fontId="10" fillId="3" borderId="0" xfId="3" applyFont="1" applyFill="1"/>
    <xf numFmtId="3" fontId="3" fillId="3" borderId="6" xfId="2" applyNumberFormat="1" applyFont="1" applyFill="1" applyBorder="1"/>
    <xf numFmtId="0" fontId="17" fillId="3" borderId="2" xfId="0" applyFont="1" applyFill="1" applyBorder="1"/>
    <xf numFmtId="0" fontId="3" fillId="2" borderId="0" xfId="0" applyFont="1" applyFill="1" applyAlignment="1">
      <alignment horizontal="left"/>
    </xf>
    <xf numFmtId="164" fontId="3" fillId="3" borderId="0" xfId="2" applyNumberFormat="1" applyFont="1" applyFill="1" applyBorder="1"/>
    <xf numFmtId="164" fontId="13" fillId="3" borderId="0" xfId="2" applyNumberFormat="1" applyFont="1" applyFill="1" applyBorder="1"/>
    <xf numFmtId="0" fontId="13" fillId="3" borderId="2" xfId="0" applyFont="1" applyFill="1" applyBorder="1" applyAlignment="1">
      <alignment horizontal="left" indent="1"/>
    </xf>
    <xf numFmtId="166" fontId="3" fillId="0" borderId="6" xfId="1" applyNumberFormat="1" applyFont="1" applyFill="1" applyBorder="1" applyAlignment="1"/>
    <xf numFmtId="165" fontId="3" fillId="3" borderId="0" xfId="3" applyNumberFormat="1" applyFill="1"/>
    <xf numFmtId="166" fontId="3" fillId="3" borderId="0" xfId="1" applyNumberFormat="1" applyFont="1" applyFill="1" applyBorder="1"/>
    <xf numFmtId="166" fontId="13" fillId="3" borderId="0" xfId="1" applyNumberFormat="1" applyFont="1" applyFill="1" applyBorder="1"/>
    <xf numFmtId="166" fontId="3" fillId="3" borderId="0" xfId="1" applyNumberFormat="1" applyFont="1" applyFill="1" applyBorder="1" applyAlignment="1">
      <alignment horizontal="right"/>
    </xf>
    <xf numFmtId="0" fontId="12" fillId="3" borderId="0" xfId="0" applyFont="1" applyFill="1"/>
    <xf numFmtId="164" fontId="12" fillId="3" borderId="0" xfId="2" applyNumberFormat="1" applyFont="1" applyFill="1" applyBorder="1"/>
    <xf numFmtId="166" fontId="4" fillId="3" borderId="0" xfId="1" applyNumberFormat="1" applyFont="1" applyFill="1" applyBorder="1"/>
    <xf numFmtId="166" fontId="4" fillId="3" borderId="0" xfId="1" applyNumberFormat="1" applyFont="1" applyFill="1" applyBorder="1" applyAlignment="1">
      <alignment horizontal="right"/>
    </xf>
    <xf numFmtId="0" fontId="17" fillId="3" borderId="0" xfId="0" applyFont="1" applyFill="1"/>
    <xf numFmtId="166" fontId="4" fillId="3" borderId="6" xfId="1" applyNumberFormat="1" applyFont="1" applyFill="1" applyBorder="1" applyAlignment="1">
      <alignment horizontal="right"/>
    </xf>
    <xf numFmtId="166" fontId="17" fillId="3" borderId="15" xfId="1" applyNumberFormat="1" applyFont="1" applyFill="1" applyBorder="1" applyAlignment="1">
      <alignment horizontal="right"/>
    </xf>
    <xf numFmtId="0" fontId="17" fillId="3" borderId="3" xfId="0" applyFont="1" applyFill="1" applyBorder="1"/>
    <xf numFmtId="166" fontId="4" fillId="3" borderId="4" xfId="1" applyNumberFormat="1" applyFont="1" applyFill="1" applyBorder="1" applyAlignment="1">
      <alignment horizontal="right"/>
    </xf>
    <xf numFmtId="0" fontId="4" fillId="3" borderId="4" xfId="3" applyFont="1" applyFill="1" applyBorder="1" applyAlignment="1">
      <alignment horizontal="center"/>
    </xf>
    <xf numFmtId="0" fontId="4" fillId="3" borderId="17" xfId="3" applyFont="1" applyFill="1" applyBorder="1" applyAlignment="1">
      <alignment horizontal="center"/>
    </xf>
    <xf numFmtId="1" fontId="9" fillId="3" borderId="0" xfId="3" applyNumberFormat="1" applyFont="1" applyFill="1" applyAlignment="1">
      <alignment horizontal="left"/>
    </xf>
    <xf numFmtId="0" fontId="3" fillId="3" borderId="0" xfId="0" applyFont="1" applyFill="1" applyAlignment="1">
      <alignment vertical="center" wrapText="1"/>
    </xf>
    <xf numFmtId="0" fontId="13" fillId="3" borderId="3" xfId="0" applyFont="1" applyFill="1" applyBorder="1"/>
    <xf numFmtId="166" fontId="3" fillId="3" borderId="4" xfId="1" applyNumberFormat="1" applyFont="1" applyFill="1" applyBorder="1"/>
    <xf numFmtId="166" fontId="3" fillId="3" borderId="4" xfId="1" applyNumberFormat="1" applyFont="1" applyFill="1" applyBorder="1" applyAlignment="1">
      <alignment horizontal="right"/>
    </xf>
    <xf numFmtId="166" fontId="13" fillId="3" borderId="22" xfId="1" applyNumberFormat="1" applyFont="1" applyFill="1" applyBorder="1"/>
    <xf numFmtId="166" fontId="13" fillId="3" borderId="21" xfId="1" applyNumberFormat="1" applyFont="1" applyFill="1" applyBorder="1" applyAlignment="1">
      <alignment horizontal="right"/>
    </xf>
    <xf numFmtId="164" fontId="3" fillId="3" borderId="4" xfId="2" applyNumberFormat="1" applyFont="1" applyFill="1" applyBorder="1"/>
    <xf numFmtId="164" fontId="13" fillId="3" borderId="4" xfId="2" applyNumberFormat="1" applyFont="1" applyFill="1" applyBorder="1"/>
    <xf numFmtId="164" fontId="3" fillId="3" borderId="6" xfId="2" applyNumberFormat="1" applyFont="1" applyFill="1" applyBorder="1" applyAlignment="1">
      <alignment horizontal="right"/>
    </xf>
    <xf numFmtId="49" fontId="3" fillId="2" borderId="0" xfId="0" applyNumberFormat="1" applyFont="1" applyFill="1" applyAlignment="1">
      <alignment vertical="center"/>
    </xf>
    <xf numFmtId="0" fontId="6" fillId="3" borderId="11" xfId="0" applyFont="1" applyFill="1" applyBorder="1" applyAlignment="1">
      <alignment horizontal="right"/>
    </xf>
    <xf numFmtId="164" fontId="7" fillId="3" borderId="11" xfId="0" applyNumberFormat="1" applyFont="1" applyFill="1" applyBorder="1"/>
    <xf numFmtId="0" fontId="4" fillId="3" borderId="23" xfId="3" applyFont="1" applyFill="1" applyBorder="1" applyAlignment="1">
      <alignment horizontal="right"/>
    </xf>
    <xf numFmtId="0" fontId="0" fillId="3" borderId="6" xfId="0" applyFill="1" applyBorder="1"/>
    <xf numFmtId="3" fontId="13" fillId="3" borderId="6" xfId="0" applyNumberFormat="1" applyFont="1" applyFill="1" applyBorder="1"/>
    <xf numFmtId="3" fontId="17" fillId="3" borderId="6" xfId="0" applyNumberFormat="1" applyFont="1" applyFill="1" applyBorder="1"/>
    <xf numFmtId="0" fontId="13" fillId="3" borderId="12" xfId="0" applyFont="1" applyFill="1" applyBorder="1"/>
    <xf numFmtId="164" fontId="3" fillId="3" borderId="15" xfId="2" applyNumberFormat="1" applyFont="1" applyFill="1" applyBorder="1" applyAlignment="1">
      <alignment horizontal="right"/>
    </xf>
    <xf numFmtId="164" fontId="4" fillId="3" borderId="6" xfId="2" applyNumberFormat="1" applyFont="1" applyFill="1" applyBorder="1" applyAlignment="1">
      <alignment horizontal="right"/>
    </xf>
    <xf numFmtId="164" fontId="4" fillId="3" borderId="15" xfId="2" applyNumberFormat="1" applyFont="1" applyFill="1" applyBorder="1" applyAlignment="1">
      <alignment horizontal="right"/>
    </xf>
    <xf numFmtId="164" fontId="4" fillId="3" borderId="4" xfId="2" applyNumberFormat="1" applyFont="1" applyFill="1" applyBorder="1" applyAlignment="1">
      <alignment horizontal="right"/>
    </xf>
    <xf numFmtId="164" fontId="4" fillId="3" borderId="21" xfId="2" applyNumberFormat="1" applyFont="1" applyFill="1" applyBorder="1" applyAlignment="1">
      <alignment horizontal="right"/>
    </xf>
    <xf numFmtId="164" fontId="12" fillId="4" borderId="18" xfId="2" applyNumberFormat="1" applyFont="1" applyFill="1" applyBorder="1"/>
    <xf numFmtId="164" fontId="3" fillId="3" borderId="21" xfId="2" applyNumberFormat="1" applyFont="1" applyFill="1" applyBorder="1"/>
    <xf numFmtId="164" fontId="3" fillId="3" borderId="18" xfId="2" applyNumberFormat="1" applyFont="1" applyFill="1" applyBorder="1" applyAlignment="1">
      <alignment horizontal="right"/>
    </xf>
    <xf numFmtId="0" fontId="4" fillId="0" borderId="20" xfId="3" applyFont="1" applyBorder="1" applyAlignment="1">
      <alignment horizontal="center"/>
    </xf>
    <xf numFmtId="0" fontId="4" fillId="0" borderId="5" xfId="3" applyFont="1" applyBorder="1" applyAlignment="1">
      <alignment horizontal="center"/>
    </xf>
    <xf numFmtId="0" fontId="4" fillId="0" borderId="19" xfId="3" applyFont="1" applyBorder="1" applyAlignment="1">
      <alignment horizontal="center"/>
    </xf>
    <xf numFmtId="0" fontId="17" fillId="0" borderId="4" xfId="0" applyFont="1" applyBorder="1" applyAlignment="1">
      <alignment horizontal="center"/>
    </xf>
    <xf numFmtId="0" fontId="17" fillId="3" borderId="4" xfId="5" applyFont="1" applyFill="1" applyBorder="1" applyAlignment="1">
      <alignment horizontal="center" vertical="center"/>
    </xf>
    <xf numFmtId="3" fontId="12" fillId="4" borderId="18" xfId="5" applyNumberFormat="1" applyFont="1" applyFill="1" applyBorder="1" applyAlignment="1">
      <alignment horizontal="center" vertical="center"/>
    </xf>
    <xf numFmtId="0" fontId="3" fillId="3" borderId="18" xfId="5" applyFont="1" applyFill="1" applyBorder="1" applyAlignment="1">
      <alignment horizontal="center" vertical="center"/>
    </xf>
    <xf numFmtId="164" fontId="12" fillId="4" borderId="18" xfId="2" applyNumberFormat="1" applyFont="1" applyFill="1" applyBorder="1" applyAlignment="1">
      <alignment horizontal="center" vertical="center"/>
    </xf>
    <xf numFmtId="0" fontId="3" fillId="3" borderId="0" xfId="3" applyFill="1" applyAlignment="1">
      <alignment horizontal="right"/>
    </xf>
    <xf numFmtId="1" fontId="9" fillId="3" borderId="0" xfId="3" applyNumberFormat="1" applyFont="1" applyFill="1" applyAlignment="1">
      <alignment horizontal="right"/>
    </xf>
    <xf numFmtId="0" fontId="0" fillId="3" borderId="0" xfId="0" applyFill="1" applyAlignment="1">
      <alignment horizontal="right"/>
    </xf>
    <xf numFmtId="165" fontId="3" fillId="3" borderId="6" xfId="3" applyNumberFormat="1" applyFill="1" applyBorder="1" applyAlignment="1">
      <alignment horizontal="right"/>
    </xf>
    <xf numFmtId="0" fontId="13" fillId="3" borderId="16" xfId="0" applyFont="1" applyFill="1" applyBorder="1" applyAlignment="1">
      <alignment horizontal="right"/>
    </xf>
    <xf numFmtId="0" fontId="13" fillId="3" borderId="15" xfId="0" applyFont="1" applyFill="1" applyBorder="1" applyAlignment="1">
      <alignment horizontal="right"/>
    </xf>
    <xf numFmtId="3" fontId="13" fillId="3" borderId="18" xfId="5" applyNumberFormat="1" applyFont="1" applyFill="1" applyBorder="1" applyAlignment="1">
      <alignment horizontal="right"/>
    </xf>
    <xf numFmtId="166" fontId="3" fillId="0" borderId="6" xfId="1" applyNumberFormat="1" applyFont="1" applyFill="1" applyBorder="1" applyAlignment="1">
      <alignment horizontal="right"/>
    </xf>
    <xf numFmtId="166" fontId="13" fillId="3" borderId="16" xfId="1" applyNumberFormat="1" applyFont="1" applyFill="1" applyBorder="1" applyAlignment="1">
      <alignment horizontal="right"/>
    </xf>
    <xf numFmtId="3" fontId="17" fillId="3" borderId="18" xfId="5" applyNumberFormat="1" applyFont="1" applyFill="1" applyBorder="1" applyAlignment="1">
      <alignment horizontal="right"/>
    </xf>
    <xf numFmtId="166" fontId="17" fillId="3" borderId="16" xfId="1" applyNumberFormat="1" applyFont="1" applyFill="1" applyBorder="1" applyAlignment="1">
      <alignment horizontal="right"/>
    </xf>
    <xf numFmtId="3" fontId="13" fillId="3" borderId="25" xfId="5" applyNumberFormat="1" applyFont="1" applyFill="1" applyBorder="1" applyAlignment="1">
      <alignment horizontal="right"/>
    </xf>
    <xf numFmtId="0" fontId="13" fillId="3" borderId="0" xfId="0" applyFont="1" applyFill="1" applyAlignment="1">
      <alignment horizontal="right"/>
    </xf>
    <xf numFmtId="1" fontId="9" fillId="3" borderId="0" xfId="3" applyNumberFormat="1" applyFont="1" applyFill="1" applyAlignment="1">
      <alignment horizontal="right" wrapText="1"/>
    </xf>
    <xf numFmtId="164" fontId="3" fillId="3" borderId="6" xfId="6" applyNumberFormat="1" applyFont="1" applyFill="1" applyBorder="1" applyAlignment="1">
      <alignment horizontal="right"/>
    </xf>
    <xf numFmtId="164" fontId="3" fillId="3" borderId="18" xfId="0" applyNumberFormat="1" applyFont="1" applyFill="1" applyBorder="1" applyAlignment="1">
      <alignment horizontal="right"/>
    </xf>
    <xf numFmtId="164" fontId="3" fillId="0" borderId="6" xfId="2" applyNumberFormat="1" applyFont="1" applyFill="1" applyBorder="1" applyAlignment="1">
      <alignment horizontal="right"/>
    </xf>
    <xf numFmtId="164" fontId="3" fillId="3" borderId="16" xfId="2" applyNumberFormat="1" applyFont="1" applyFill="1" applyBorder="1" applyAlignment="1">
      <alignment horizontal="right"/>
    </xf>
    <xf numFmtId="164" fontId="4" fillId="3" borderId="16" xfId="2" applyNumberFormat="1" applyFont="1" applyFill="1" applyBorder="1" applyAlignment="1">
      <alignment horizontal="right"/>
    </xf>
    <xf numFmtId="164" fontId="4" fillId="3" borderId="18" xfId="0" applyNumberFormat="1" applyFont="1" applyFill="1" applyBorder="1" applyAlignment="1">
      <alignment horizontal="right"/>
    </xf>
    <xf numFmtId="164" fontId="4" fillId="3" borderId="22" xfId="2" applyNumberFormat="1" applyFont="1" applyFill="1" applyBorder="1" applyAlignment="1">
      <alignment horizontal="right"/>
    </xf>
    <xf numFmtId="0" fontId="15" fillId="3" borderId="0" xfId="0" applyFont="1" applyFill="1" applyAlignment="1">
      <alignment horizontal="right"/>
    </xf>
    <xf numFmtId="0" fontId="4" fillId="3" borderId="4" xfId="3" applyFont="1" applyFill="1" applyBorder="1" applyAlignment="1">
      <alignment horizontal="center" vertical="center"/>
    </xf>
    <xf numFmtId="0" fontId="4" fillId="3" borderId="17" xfId="3" applyFont="1" applyFill="1" applyBorder="1" applyAlignment="1">
      <alignment horizontal="center" vertical="center"/>
    </xf>
    <xf numFmtId="164" fontId="3" fillId="3" borderId="6" xfId="6" applyNumberFormat="1" applyFont="1" applyFill="1" applyBorder="1" applyAlignment="1">
      <alignment horizontal="center" vertical="center"/>
    </xf>
    <xf numFmtId="164" fontId="12" fillId="4" borderId="6" xfId="2" applyNumberFormat="1" applyFont="1" applyFill="1" applyBorder="1" applyAlignment="1">
      <alignment horizontal="center" vertical="center"/>
    </xf>
    <xf numFmtId="164" fontId="4" fillId="3" borderId="24" xfId="0" applyNumberFormat="1" applyFont="1" applyFill="1" applyBorder="1" applyAlignment="1">
      <alignment horizontal="right"/>
    </xf>
    <xf numFmtId="164" fontId="13" fillId="3" borderId="26" xfId="2" applyNumberFormat="1" applyFont="1" applyFill="1" applyBorder="1"/>
    <xf numFmtId="164" fontId="13" fillId="3" borderId="27" xfId="2" applyNumberFormat="1" applyFont="1" applyFill="1" applyBorder="1"/>
    <xf numFmtId="164" fontId="13" fillId="3" borderId="8" xfId="2" applyNumberFormat="1" applyFont="1" applyFill="1" applyBorder="1"/>
    <xf numFmtId="0" fontId="0" fillId="3" borderId="28" xfId="0" applyFill="1" applyBorder="1"/>
    <xf numFmtId="166" fontId="13" fillId="3" borderId="0" xfId="0" applyNumberFormat="1" applyFont="1" applyFill="1"/>
    <xf numFmtId="3" fontId="13" fillId="3" borderId="0" xfId="0" applyNumberFormat="1" applyFont="1" applyFill="1" applyAlignment="1">
      <alignment horizontal="right"/>
    </xf>
    <xf numFmtId="3" fontId="21" fillId="3" borderId="0" xfId="0" applyNumberFormat="1" applyFont="1" applyFill="1"/>
    <xf numFmtId="9" fontId="3" fillId="3" borderId="0" xfId="2" applyFont="1" applyFill="1" applyBorder="1"/>
    <xf numFmtId="0" fontId="13" fillId="3" borderId="0" xfId="2" applyNumberFormat="1" applyFont="1" applyFill="1" applyBorder="1"/>
    <xf numFmtId="164" fontId="4" fillId="0" borderId="18" xfId="2" applyNumberFormat="1" applyFont="1" applyFill="1" applyBorder="1" applyAlignment="1">
      <alignment horizontal="right"/>
    </xf>
    <xf numFmtId="3" fontId="0" fillId="3" borderId="0" xfId="0" applyNumberFormat="1" applyFill="1" applyAlignment="1">
      <alignment horizontal="right"/>
    </xf>
    <xf numFmtId="166" fontId="0" fillId="3" borderId="0" xfId="0" applyNumberFormat="1" applyFill="1"/>
    <xf numFmtId="0" fontId="11" fillId="3" borderId="0" xfId="0" applyFont="1" applyFill="1" applyAlignment="1">
      <alignment vertical="center" wrapText="1"/>
    </xf>
    <xf numFmtId="1" fontId="3" fillId="3" borderId="0" xfId="3" applyNumberFormat="1" applyFill="1" applyAlignment="1">
      <alignment wrapText="1"/>
    </xf>
    <xf numFmtId="3" fontId="0" fillId="3" borderId="0" xfId="0" applyNumberFormat="1" applyFill="1"/>
    <xf numFmtId="0" fontId="3" fillId="3" borderId="0" xfId="0" applyFont="1" applyFill="1" applyAlignment="1">
      <alignment vertical="top"/>
    </xf>
    <xf numFmtId="0" fontId="4" fillId="3" borderId="18" xfId="3" applyFont="1" applyFill="1" applyBorder="1" applyAlignment="1">
      <alignment horizontal="right"/>
    </xf>
    <xf numFmtId="166" fontId="12" fillId="4" borderId="18" xfId="1" applyNumberFormat="1" applyFont="1" applyFill="1" applyBorder="1"/>
    <xf numFmtId="1" fontId="3" fillId="3" borderId="0" xfId="3" applyNumberFormat="1" applyFill="1" applyAlignment="1">
      <alignment vertical="top" wrapText="1"/>
    </xf>
    <xf numFmtId="0" fontId="4" fillId="3" borderId="32" xfId="3" applyFont="1" applyFill="1" applyBorder="1" applyAlignment="1">
      <alignment horizontal="right"/>
    </xf>
    <xf numFmtId="166" fontId="12" fillId="4" borderId="33" xfId="1" applyNumberFormat="1" applyFont="1" applyFill="1" applyBorder="1"/>
    <xf numFmtId="9" fontId="3" fillId="3" borderId="33" xfId="2" applyFont="1" applyFill="1" applyBorder="1"/>
    <xf numFmtId="0" fontId="4" fillId="3" borderId="30" xfId="3" applyFont="1" applyFill="1" applyBorder="1" applyAlignment="1">
      <alignment horizontal="right"/>
    </xf>
    <xf numFmtId="166" fontId="12" fillId="4" borderId="29" xfId="1" applyNumberFormat="1" applyFont="1" applyFill="1" applyBorder="1"/>
    <xf numFmtId="9" fontId="3" fillId="3" borderId="29" xfId="2" applyFont="1" applyFill="1" applyBorder="1"/>
    <xf numFmtId="0" fontId="4" fillId="3" borderId="29" xfId="3" applyFont="1" applyFill="1" applyBorder="1" applyAlignment="1">
      <alignment horizontal="right"/>
    </xf>
    <xf numFmtId="0" fontId="4" fillId="3" borderId="33" xfId="3" applyFont="1" applyFill="1" applyBorder="1" applyAlignment="1">
      <alignment horizontal="right"/>
    </xf>
    <xf numFmtId="0" fontId="4" fillId="3" borderId="36" xfId="3" applyFont="1" applyFill="1" applyBorder="1" applyAlignment="1">
      <alignment horizontal="right"/>
    </xf>
    <xf numFmtId="0" fontId="4" fillId="3" borderId="0" xfId="0" applyFont="1" applyFill="1" applyAlignment="1">
      <alignment horizontal="left" vertical="top"/>
    </xf>
    <xf numFmtId="3" fontId="3" fillId="3" borderId="33" xfId="2" applyNumberFormat="1" applyFont="1" applyFill="1" applyBorder="1"/>
    <xf numFmtId="3" fontId="3" fillId="3" borderId="29" xfId="2" applyNumberFormat="1" applyFont="1" applyFill="1" applyBorder="1"/>
    <xf numFmtId="3" fontId="3" fillId="3" borderId="20" xfId="2" applyNumberFormat="1" applyFont="1" applyFill="1" applyBorder="1"/>
    <xf numFmtId="3" fontId="3" fillId="3" borderId="34" xfId="2" applyNumberFormat="1" applyFont="1" applyFill="1" applyBorder="1"/>
    <xf numFmtId="3" fontId="3" fillId="3" borderId="35" xfId="2" applyNumberFormat="1" applyFont="1" applyFill="1" applyBorder="1"/>
    <xf numFmtId="0" fontId="4" fillId="0" borderId="31" xfId="3" applyFont="1" applyBorder="1" applyAlignment="1">
      <alignment horizontal="center"/>
    </xf>
    <xf numFmtId="0" fontId="3" fillId="3" borderId="0" xfId="0" applyFont="1" applyFill="1" applyAlignment="1">
      <alignment vertical="top" wrapText="1"/>
    </xf>
    <xf numFmtId="0" fontId="17" fillId="3" borderId="37" xfId="0" applyFont="1" applyFill="1" applyBorder="1" applyAlignment="1">
      <alignment horizontal="center"/>
    </xf>
    <xf numFmtId="3" fontId="13" fillId="3" borderId="6" xfId="7" applyNumberFormat="1" applyFont="1" applyFill="1" applyBorder="1"/>
    <xf numFmtId="3" fontId="3" fillId="3" borderId="6" xfId="7" applyNumberFormat="1" applyFont="1" applyFill="1" applyBorder="1"/>
    <xf numFmtId="3" fontId="4" fillId="3" borderId="4" xfId="7" applyNumberFormat="1" applyFont="1" applyFill="1" applyBorder="1"/>
    <xf numFmtId="3" fontId="17" fillId="3" borderId="6" xfId="7" applyNumberFormat="1" applyFont="1" applyFill="1" applyBorder="1"/>
    <xf numFmtId="3" fontId="4" fillId="3" borderId="6" xfId="7" applyNumberFormat="1" applyFont="1" applyFill="1" applyBorder="1"/>
    <xf numFmtId="9" fontId="13" fillId="3" borderId="6" xfId="7" applyFont="1" applyFill="1" applyBorder="1"/>
    <xf numFmtId="9" fontId="3" fillId="3" borderId="6" xfId="7" applyFont="1" applyFill="1" applyBorder="1"/>
    <xf numFmtId="166" fontId="12" fillId="4" borderId="6" xfId="8" applyNumberFormat="1" applyFont="1" applyFill="1" applyBorder="1"/>
    <xf numFmtId="3" fontId="13" fillId="3" borderId="38" xfId="0" applyNumberFormat="1" applyFont="1" applyFill="1" applyBorder="1"/>
    <xf numFmtId="0" fontId="13" fillId="3" borderId="38" xfId="0" applyFont="1" applyFill="1" applyBorder="1"/>
    <xf numFmtId="0" fontId="13" fillId="3" borderId="39" xfId="0" applyFont="1" applyFill="1" applyBorder="1"/>
    <xf numFmtId="0" fontId="13" fillId="3" borderId="40" xfId="0" applyFont="1" applyFill="1" applyBorder="1" applyAlignment="1">
      <alignment horizontal="left" indent="1"/>
    </xf>
    <xf numFmtId="3" fontId="3" fillId="3" borderId="41" xfId="7" applyNumberFormat="1" applyFont="1" applyFill="1" applyBorder="1"/>
    <xf numFmtId="3" fontId="13" fillId="3" borderId="41" xfId="7" applyNumberFormat="1" applyFont="1" applyFill="1" applyBorder="1"/>
    <xf numFmtId="3" fontId="13" fillId="3" borderId="41" xfId="0" applyNumberFormat="1" applyFont="1" applyFill="1" applyBorder="1"/>
    <xf numFmtId="0" fontId="8" fillId="2" borderId="0" xfId="3" applyFont="1" applyFill="1" applyAlignment="1">
      <alignment horizontal="right"/>
    </xf>
    <xf numFmtId="1" fontId="9" fillId="2" borderId="0" xfId="3" applyNumberFormat="1" applyFont="1" applyFill="1"/>
    <xf numFmtId="0" fontId="9" fillId="2" borderId="0" xfId="3" applyFont="1" applyFill="1"/>
    <xf numFmtId="1" fontId="25" fillId="2" borderId="0" xfId="3" applyNumberFormat="1" applyFont="1" applyFill="1"/>
    <xf numFmtId="1" fontId="4" fillId="2" borderId="3" xfId="3" applyNumberFormat="1" applyFont="1" applyFill="1" applyBorder="1" applyAlignment="1">
      <alignment wrapText="1"/>
    </xf>
    <xf numFmtId="1" fontId="4" fillId="2" borderId="42" xfId="3" applyNumberFormat="1" applyFont="1" applyFill="1" applyBorder="1" applyAlignment="1">
      <alignment wrapText="1"/>
    </xf>
    <xf numFmtId="0" fontId="3" fillId="2" borderId="43" xfId="3" applyFill="1" applyBorder="1" applyAlignment="1">
      <alignment vertical="top"/>
    </xf>
    <xf numFmtId="0" fontId="3" fillId="2" borderId="46" xfId="3" applyFill="1" applyBorder="1" applyAlignment="1">
      <alignment vertical="top"/>
    </xf>
    <xf numFmtId="0" fontId="3" fillId="2" borderId="46" xfId="3" applyFill="1" applyBorder="1" applyAlignment="1">
      <alignment vertical="top" wrapText="1"/>
    </xf>
    <xf numFmtId="9" fontId="3" fillId="3" borderId="0" xfId="2" applyFont="1" applyFill="1"/>
    <xf numFmtId="9" fontId="13" fillId="3" borderId="0" xfId="2" applyFont="1" applyFill="1"/>
    <xf numFmtId="9" fontId="13" fillId="3" borderId="0" xfId="2" applyFont="1" applyFill="1" applyBorder="1"/>
    <xf numFmtId="164" fontId="3" fillId="3" borderId="0" xfId="2" applyNumberFormat="1" applyFont="1" applyFill="1"/>
    <xf numFmtId="164" fontId="3" fillId="3" borderId="0" xfId="2" applyNumberFormat="1" applyFont="1" applyFill="1" applyAlignment="1">
      <alignment horizontal="right"/>
    </xf>
    <xf numFmtId="164" fontId="26" fillId="3" borderId="0" xfId="2" applyNumberFormat="1" applyFont="1" applyFill="1"/>
    <xf numFmtId="9" fontId="28" fillId="3" borderId="0" xfId="2" applyFont="1" applyFill="1" applyBorder="1"/>
    <xf numFmtId="10" fontId="13" fillId="3" borderId="0" xfId="0" applyNumberFormat="1" applyFont="1" applyFill="1"/>
    <xf numFmtId="0" fontId="29" fillId="3" borderId="0" xfId="0" applyFont="1" applyFill="1"/>
    <xf numFmtId="1" fontId="3" fillId="2" borderId="44" xfId="3" applyNumberFormat="1" applyFill="1" applyBorder="1" applyAlignment="1">
      <alignment horizontal="left" vertical="center" wrapText="1"/>
    </xf>
    <xf numFmtId="1" fontId="3" fillId="2" borderId="45" xfId="3" applyNumberFormat="1" applyFill="1" applyBorder="1" applyAlignment="1">
      <alignment horizontal="left" vertical="center" wrapText="1"/>
    </xf>
    <xf numFmtId="1" fontId="3" fillId="3" borderId="47" xfId="3" applyNumberFormat="1" applyFill="1" applyBorder="1" applyAlignment="1">
      <alignment vertical="center" wrapText="1"/>
    </xf>
    <xf numFmtId="1" fontId="30" fillId="3" borderId="0" xfId="3" applyNumberFormat="1" applyFont="1" applyFill="1"/>
    <xf numFmtId="9" fontId="13" fillId="3" borderId="6" xfId="0" applyNumberFormat="1" applyFont="1" applyFill="1" applyBorder="1"/>
    <xf numFmtId="1" fontId="32" fillId="3" borderId="0" xfId="3" applyNumberFormat="1" applyFont="1" applyFill="1"/>
    <xf numFmtId="166" fontId="13" fillId="3" borderId="15" xfId="0" applyNumberFormat="1" applyFont="1" applyFill="1" applyBorder="1"/>
    <xf numFmtId="166" fontId="27" fillId="3" borderId="0" xfId="1" applyNumberFormat="1" applyFont="1" applyFill="1" applyBorder="1" applyAlignment="1">
      <alignment vertical="top" wrapText="1"/>
    </xf>
    <xf numFmtId="166" fontId="13" fillId="3" borderId="18" xfId="5" applyNumberFormat="1" applyFont="1" applyFill="1" applyBorder="1" applyAlignment="1">
      <alignment horizontal="center" vertical="center"/>
    </xf>
    <xf numFmtId="0" fontId="11" fillId="3" borderId="0" xfId="0" applyFont="1" applyFill="1"/>
    <xf numFmtId="3" fontId="3" fillId="3" borderId="48" xfId="2" applyNumberFormat="1" applyFont="1" applyFill="1" applyBorder="1"/>
    <xf numFmtId="9" fontId="0" fillId="3" borderId="0" xfId="0" applyNumberFormat="1" applyFill="1"/>
    <xf numFmtId="9" fontId="13" fillId="3" borderId="0" xfId="0" applyNumberFormat="1" applyFont="1" applyFill="1"/>
    <xf numFmtId="1" fontId="24" fillId="3" borderId="0" xfId="3" applyNumberFormat="1" applyFont="1" applyFill="1"/>
    <xf numFmtId="0" fontId="3" fillId="3" borderId="0" xfId="0" applyFont="1" applyFill="1" applyAlignment="1">
      <alignment vertical="top" wrapText="1"/>
    </xf>
    <xf numFmtId="0" fontId="3" fillId="3" borderId="0" xfId="0" applyFont="1" applyFill="1" applyAlignment="1">
      <alignment horizontal="left" vertical="center" wrapText="1"/>
    </xf>
    <xf numFmtId="0" fontId="3" fillId="3" borderId="0" xfId="0" applyFont="1" applyFill="1" applyAlignment="1">
      <alignment horizontal="left" vertical="top" wrapText="1"/>
    </xf>
    <xf numFmtId="1" fontId="3" fillId="3" borderId="0" xfId="3" applyNumberFormat="1" applyFill="1" applyAlignment="1">
      <alignment horizontal="left" vertical="top" wrapText="1"/>
    </xf>
    <xf numFmtId="0" fontId="11" fillId="3" borderId="0" xfId="0" applyFont="1" applyFill="1" applyAlignment="1">
      <alignment horizontal="left" vertical="top" wrapText="1"/>
    </xf>
    <xf numFmtId="1" fontId="9" fillId="3" borderId="0" xfId="3" applyNumberFormat="1" applyFont="1" applyFill="1" applyAlignment="1">
      <alignment wrapText="1"/>
    </xf>
    <xf numFmtId="0" fontId="13" fillId="3" borderId="0" xfId="0" applyFont="1" applyFill="1" applyAlignment="1">
      <alignment horizontal="left" vertical="top" wrapText="1"/>
    </xf>
    <xf numFmtId="1" fontId="3" fillId="3" borderId="0" xfId="3" applyNumberFormat="1" applyFill="1" applyAlignment="1">
      <alignment vertical="top" wrapText="1"/>
    </xf>
    <xf numFmtId="0" fontId="4" fillId="0" borderId="31" xfId="3" applyFont="1" applyBorder="1" applyAlignment="1">
      <alignment horizontal="center"/>
    </xf>
    <xf numFmtId="0" fontId="4" fillId="0" borderId="5" xfId="3" applyFont="1" applyBorder="1" applyAlignment="1">
      <alignment horizontal="center"/>
    </xf>
    <xf numFmtId="0" fontId="4" fillId="0" borderId="3" xfId="3" applyFont="1" applyBorder="1" applyAlignment="1">
      <alignment horizontal="center"/>
    </xf>
    <xf numFmtId="0" fontId="3" fillId="2" borderId="0" xfId="0" applyFont="1" applyFill="1" applyAlignment="1">
      <alignment horizontal="left" vertical="top" wrapText="1"/>
    </xf>
  </cellXfs>
  <cellStyles count="9">
    <cellStyle name="Comma" xfId="1" builtinId="3"/>
    <cellStyle name="Comma 2" xfId="8" xr:uid="{12C26078-1C4F-4401-B0E4-DC831FC05829}"/>
    <cellStyle name="Normal" xfId="0" builtinId="0"/>
    <cellStyle name="Normal 2" xfId="3" xr:uid="{00000000-0005-0000-0000-000002000000}"/>
    <cellStyle name="Normal 5" xfId="5" xr:uid="{DEFCA1A2-A2E9-4B07-8798-E1B151028031}"/>
    <cellStyle name="Normal_Sheet5" xfId="4" xr:uid="{00000000-0005-0000-0000-000003000000}"/>
    <cellStyle name="Per cent" xfId="2" builtinId="5"/>
    <cellStyle name="Percent 2" xfId="7" xr:uid="{A96A17CF-9BC8-44B2-83F5-3B387E6C009D}"/>
    <cellStyle name="Percent 3" xfId="6" xr:uid="{6DE75C70-325C-4BF9-8B60-00E3AE03E19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59763</xdr:colOff>
      <xdr:row>0</xdr:row>
      <xdr:rowOff>0</xdr:rowOff>
    </xdr:from>
    <xdr:ext cx="2404111" cy="963295"/>
    <xdr:pic>
      <xdr:nvPicPr>
        <xdr:cNvPr id="2" name="Picture 1">
          <a:extLst>
            <a:ext uri="{FF2B5EF4-FFF2-40B4-BE49-F238E27FC236}">
              <a16:creationId xmlns:a16="http://schemas.microsoft.com/office/drawing/2014/main" id="{4B7034EC-8FDF-494A-A946-9AED4FDB82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203" y="0"/>
          <a:ext cx="2404111" cy="963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0</xdr:row>
      <xdr:rowOff>57150</xdr:rowOff>
    </xdr:from>
    <xdr:to>
      <xdr:col>1</xdr:col>
      <xdr:colOff>2235125</xdr:colOff>
      <xdr:row>3</xdr:row>
      <xdr:rowOff>425487</xdr:rowOff>
    </xdr:to>
    <xdr:pic>
      <xdr:nvPicPr>
        <xdr:cNvPr id="3" name="Picture 2">
          <a:extLst>
            <a:ext uri="{FF2B5EF4-FFF2-40B4-BE49-F238E27FC236}">
              <a16:creationId xmlns:a16="http://schemas.microsoft.com/office/drawing/2014/main" id="{002E7494-F6B9-4209-B559-D45B901FB9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57150"/>
          <a:ext cx="2158925" cy="854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7472</xdr:colOff>
      <xdr:row>0</xdr:row>
      <xdr:rowOff>67236</xdr:rowOff>
    </xdr:from>
    <xdr:ext cx="2372135" cy="887730"/>
    <xdr:pic>
      <xdr:nvPicPr>
        <xdr:cNvPr id="2" name="Picture 1">
          <a:extLst>
            <a:ext uri="{FF2B5EF4-FFF2-40B4-BE49-F238E27FC236}">
              <a16:creationId xmlns:a16="http://schemas.microsoft.com/office/drawing/2014/main" id="{CE26EDB4-CD0A-464A-BA21-DAE0AE1F59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027" y="65331"/>
          <a:ext cx="2372135" cy="887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7472</xdr:colOff>
      <xdr:row>0</xdr:row>
      <xdr:rowOff>67236</xdr:rowOff>
    </xdr:from>
    <xdr:ext cx="2372135" cy="887730"/>
    <xdr:pic>
      <xdr:nvPicPr>
        <xdr:cNvPr id="3" name="Picture 1">
          <a:extLst>
            <a:ext uri="{FF2B5EF4-FFF2-40B4-BE49-F238E27FC236}">
              <a16:creationId xmlns:a16="http://schemas.microsoft.com/office/drawing/2014/main" id="{A1C74F3E-C440-46FC-A525-C5311FA0B8A3}"/>
            </a:ext>
            <a:ext uri="{147F2762-F138-4A5C-976F-8EAC2B608ADB}">
              <a16:predDERef xmlns:a16="http://schemas.microsoft.com/office/drawing/2014/main" pred="{CE26EDB4-CD0A-464A-BA21-DAE0AE1F59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547" y="67236"/>
          <a:ext cx="2372135" cy="887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7472</xdr:colOff>
      <xdr:row>0</xdr:row>
      <xdr:rowOff>67236</xdr:rowOff>
    </xdr:from>
    <xdr:ext cx="2372135" cy="887730"/>
    <xdr:pic>
      <xdr:nvPicPr>
        <xdr:cNvPr id="2" name="Picture 1">
          <a:extLst>
            <a:ext uri="{FF2B5EF4-FFF2-40B4-BE49-F238E27FC236}">
              <a16:creationId xmlns:a16="http://schemas.microsoft.com/office/drawing/2014/main" id="{8418719B-8C71-40BA-93AF-09A12FA304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977" y="65331"/>
          <a:ext cx="2372135" cy="887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2</xdr:col>
      <xdr:colOff>41575</xdr:colOff>
      <xdr:row>3</xdr:row>
      <xdr:rowOff>537882</xdr:rowOff>
    </xdr:to>
    <xdr:pic>
      <xdr:nvPicPr>
        <xdr:cNvPr id="2" name="Picture 1">
          <a:extLst>
            <a:ext uri="{FF2B5EF4-FFF2-40B4-BE49-F238E27FC236}">
              <a16:creationId xmlns:a16="http://schemas.microsoft.com/office/drawing/2014/main" id="{D285CA4F-B7BD-4F51-B893-ABD2DC7A15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981" y="160020"/>
          <a:ext cx="2160830" cy="850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2</xdr:col>
      <xdr:colOff>453951</xdr:colOff>
      <xdr:row>3</xdr:row>
      <xdr:rowOff>530262</xdr:rowOff>
    </xdr:to>
    <xdr:pic>
      <xdr:nvPicPr>
        <xdr:cNvPr id="2" name="Picture 1">
          <a:extLst>
            <a:ext uri="{FF2B5EF4-FFF2-40B4-BE49-F238E27FC236}">
              <a16:creationId xmlns:a16="http://schemas.microsoft.com/office/drawing/2014/main" id="{FCDFCD84-FE79-471B-8DF3-0E67850317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981" y="160020"/>
          <a:ext cx="2158925" cy="844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2158925</xdr:colOff>
      <xdr:row>3</xdr:row>
      <xdr:rowOff>530262</xdr:rowOff>
    </xdr:to>
    <xdr:pic>
      <xdr:nvPicPr>
        <xdr:cNvPr id="2" name="Picture 1">
          <a:extLst>
            <a:ext uri="{FF2B5EF4-FFF2-40B4-BE49-F238E27FC236}">
              <a16:creationId xmlns:a16="http://schemas.microsoft.com/office/drawing/2014/main" id="{4DAF4856-96DA-4630-B0F7-54A0E71C5A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61925"/>
          <a:ext cx="2158925" cy="854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2323-D912-4A7E-98B4-EA04E9FD2254}">
  <dimension ref="B1:AB29"/>
  <sheetViews>
    <sheetView tabSelected="1" zoomScaleNormal="100" workbookViewId="0"/>
  </sheetViews>
  <sheetFormatPr defaultColWidth="9.140625" defaultRowHeight="14.45"/>
  <cols>
    <col min="1" max="1" width="1.42578125" style="11" customWidth="1"/>
    <col min="2" max="2" width="14.7109375" style="11" customWidth="1"/>
    <col min="3" max="3" width="9.140625" style="11"/>
    <col min="4" max="4" width="11.140625" style="11" customWidth="1"/>
    <col min="5" max="16384" width="9.140625" style="11"/>
  </cols>
  <sheetData>
    <row r="1" spans="2:18" s="5" customFormat="1" ht="15.95" customHeight="1"/>
    <row r="2" spans="2:18" s="5" customFormat="1" ht="50.25" customHeight="1"/>
    <row r="3" spans="2:18" s="5" customFormat="1" ht="23.1" customHeight="1"/>
    <row r="4" spans="2:18" s="1" customFormat="1" ht="18" customHeight="1">
      <c r="B4" s="2" t="s">
        <v>0</v>
      </c>
      <c r="C4" s="1" t="s">
        <v>1</v>
      </c>
    </row>
    <row r="5" spans="2:18" s="1" customFormat="1" ht="18" customHeight="1">
      <c r="B5" s="36" t="s">
        <v>2</v>
      </c>
      <c r="C5" s="8" t="s">
        <v>3</v>
      </c>
      <c r="D5" s="8"/>
    </row>
    <row r="6" spans="2:18" s="5" customFormat="1" ht="12.75" customHeight="1">
      <c r="B6" s="2" t="s">
        <v>4</v>
      </c>
      <c r="C6" s="230" t="s">
        <v>5</v>
      </c>
      <c r="D6" s="230"/>
      <c r="E6" s="230"/>
      <c r="F6" s="230"/>
      <c r="G6" s="230"/>
      <c r="H6" s="230"/>
      <c r="I6" s="230"/>
      <c r="J6" s="230"/>
      <c r="K6" s="230"/>
      <c r="L6" s="230"/>
      <c r="M6" s="230"/>
      <c r="N6" s="230"/>
      <c r="O6" s="230"/>
      <c r="P6" s="230"/>
      <c r="Q6" s="230"/>
      <c r="R6" s="230"/>
    </row>
    <row r="7" spans="2:18" s="35" customFormat="1" ht="18" customHeight="1">
      <c r="B7" s="37" t="s">
        <v>6</v>
      </c>
      <c r="C7" s="94" t="s">
        <v>7</v>
      </c>
      <c r="D7" s="38"/>
      <c r="E7" s="38"/>
      <c r="F7" s="38"/>
      <c r="G7" s="38"/>
      <c r="H7" s="38"/>
      <c r="I7" s="38"/>
      <c r="J7" s="38"/>
      <c r="K7" s="38"/>
      <c r="L7" s="38"/>
      <c r="M7" s="38"/>
    </row>
    <row r="8" spans="2:18" s="6" customFormat="1" ht="11.25" customHeight="1">
      <c r="B8" s="3"/>
      <c r="C8" s="3"/>
      <c r="D8" s="3"/>
      <c r="E8" s="3"/>
      <c r="F8" s="3"/>
      <c r="G8" s="3"/>
      <c r="H8" s="3"/>
      <c r="I8" s="3"/>
      <c r="J8" s="3"/>
      <c r="K8" s="3"/>
      <c r="L8" s="3"/>
      <c r="M8" s="3"/>
      <c r="N8" s="3"/>
      <c r="O8" s="3"/>
      <c r="P8" s="3"/>
      <c r="Q8" s="3"/>
    </row>
    <row r="9" spans="2:18" s="6" customFormat="1" ht="7.15" customHeight="1">
      <c r="B9" s="4"/>
      <c r="C9" s="4"/>
      <c r="D9" s="4"/>
      <c r="E9" s="4"/>
      <c r="F9" s="4"/>
      <c r="G9" s="4"/>
      <c r="H9" s="4"/>
    </row>
    <row r="10" spans="2:18" s="5" customFormat="1" ht="36.6" customHeight="1">
      <c r="B10" s="173" t="s">
        <v>8</v>
      </c>
      <c r="C10" s="231" t="s">
        <v>9</v>
      </c>
      <c r="D10" s="231"/>
      <c r="E10" s="231"/>
      <c r="F10" s="231"/>
      <c r="G10" s="231"/>
      <c r="H10" s="231"/>
      <c r="I10" s="231"/>
      <c r="J10" s="231"/>
      <c r="K10" s="231"/>
      <c r="L10" s="231"/>
      <c r="M10" s="231"/>
      <c r="N10" s="231"/>
      <c r="O10" s="231"/>
      <c r="P10" s="231"/>
      <c r="Q10" s="231"/>
    </row>
    <row r="11" spans="2:18" s="6" customFormat="1" ht="3" customHeight="1">
      <c r="B11" s="3"/>
      <c r="C11" s="3"/>
      <c r="D11" s="3"/>
      <c r="E11" s="3"/>
      <c r="F11" s="3"/>
      <c r="G11" s="3"/>
      <c r="H11" s="3"/>
      <c r="I11" s="3"/>
      <c r="J11" s="3"/>
      <c r="K11" s="3"/>
      <c r="L11" s="3"/>
      <c r="M11" s="3"/>
      <c r="N11" s="3"/>
      <c r="O11" s="3"/>
      <c r="P11" s="3"/>
      <c r="Q11" s="3"/>
    </row>
    <row r="12" spans="2:18" s="6" customFormat="1" ht="11.25" customHeight="1">
      <c r="B12" s="4"/>
      <c r="C12" s="4"/>
      <c r="D12" s="4"/>
      <c r="E12" s="4"/>
      <c r="F12" s="4"/>
      <c r="G12" s="4"/>
      <c r="H12" s="4"/>
    </row>
    <row r="13" spans="2:18" s="5" customFormat="1" ht="55.5" customHeight="1">
      <c r="B13" s="2" t="s">
        <v>10</v>
      </c>
      <c r="C13" s="232" t="s">
        <v>11</v>
      </c>
      <c r="D13" s="232"/>
      <c r="E13" s="232"/>
      <c r="F13" s="232"/>
      <c r="G13" s="232"/>
      <c r="H13" s="232"/>
      <c r="I13" s="232"/>
      <c r="J13" s="232"/>
      <c r="K13" s="232"/>
      <c r="L13" s="232"/>
      <c r="M13" s="232"/>
      <c r="N13" s="232"/>
      <c r="O13" s="232"/>
      <c r="P13" s="232"/>
      <c r="Q13" s="232"/>
      <c r="R13" s="163"/>
    </row>
    <row r="14" spans="2:18" s="5" customFormat="1" ht="26.25" customHeight="1">
      <c r="B14" s="7"/>
      <c r="C14" s="232" t="s">
        <v>12</v>
      </c>
      <c r="D14" s="232"/>
      <c r="E14" s="232"/>
      <c r="F14" s="232"/>
      <c r="G14" s="232"/>
      <c r="H14" s="232"/>
      <c r="I14" s="232"/>
      <c r="J14" s="232"/>
      <c r="K14" s="232"/>
      <c r="L14" s="232"/>
      <c r="M14" s="232"/>
      <c r="N14" s="232"/>
      <c r="O14" s="232"/>
      <c r="P14" s="232"/>
      <c r="Q14" s="232"/>
      <c r="R14" s="158"/>
    </row>
    <row r="15" spans="2:18" s="5" customFormat="1" ht="18" customHeight="1">
      <c r="B15" s="7"/>
      <c r="C15" s="8" t="s">
        <v>13</v>
      </c>
      <c r="D15" s="8"/>
      <c r="E15" s="8"/>
      <c r="F15" s="8"/>
      <c r="G15" s="8"/>
      <c r="H15" s="9"/>
      <c r="I15" s="9"/>
      <c r="J15" s="9"/>
      <c r="K15" s="8"/>
      <c r="L15" s="8"/>
      <c r="M15" s="8"/>
    </row>
    <row r="16" spans="2:18" s="5" customFormat="1" ht="22.5" customHeight="1">
      <c r="B16" s="7"/>
      <c r="C16" s="8" t="s">
        <v>14</v>
      </c>
      <c r="D16" s="8"/>
      <c r="E16" s="8"/>
      <c r="F16" s="8"/>
      <c r="G16" s="8"/>
      <c r="H16" s="9"/>
      <c r="I16" s="9"/>
      <c r="J16" s="9"/>
      <c r="K16" s="8"/>
      <c r="L16" s="8"/>
      <c r="M16" s="8"/>
    </row>
    <row r="17" spans="2:28" s="5" customFormat="1" ht="17.25" customHeight="1">
      <c r="B17" s="7"/>
      <c r="C17" s="42"/>
      <c r="D17" s="43"/>
      <c r="E17" s="40" t="s">
        <v>15</v>
      </c>
      <c r="F17" s="40" t="s">
        <v>16</v>
      </c>
      <c r="G17" s="40" t="s">
        <v>17</v>
      </c>
      <c r="H17" s="40" t="s">
        <v>18</v>
      </c>
      <c r="I17" s="40" t="s">
        <v>19</v>
      </c>
      <c r="J17" s="40" t="s">
        <v>20</v>
      </c>
      <c r="K17" s="40" t="s">
        <v>21</v>
      </c>
      <c r="L17" s="40" t="s">
        <v>22</v>
      </c>
      <c r="M17" s="40" t="s">
        <v>23</v>
      </c>
      <c r="N17" s="95" t="s">
        <v>24</v>
      </c>
    </row>
    <row r="18" spans="2:28" s="5" customFormat="1" ht="17.25" customHeight="1">
      <c r="B18" s="7"/>
      <c r="C18" s="42"/>
      <c r="D18" s="43" t="s">
        <v>25</v>
      </c>
      <c r="E18" s="41">
        <v>0.75417989251813189</v>
      </c>
      <c r="F18" s="41">
        <v>0.78399647582673027</v>
      </c>
      <c r="G18" s="41">
        <v>0.80747186701077378</v>
      </c>
      <c r="H18" s="41">
        <v>0.79760770346550736</v>
      </c>
      <c r="I18" s="41">
        <v>0.78130135790828292</v>
      </c>
      <c r="J18" s="41">
        <v>0.78645605595167634</v>
      </c>
      <c r="K18" s="41">
        <v>0.81344171668976639</v>
      </c>
      <c r="L18" s="41">
        <v>0.81819760919206963</v>
      </c>
      <c r="M18" s="41">
        <v>0.85830808899344291</v>
      </c>
      <c r="N18" s="96">
        <v>0.82699999999999996</v>
      </c>
    </row>
    <row r="19" spans="2:28" s="5" customFormat="1" ht="30.6" customHeight="1">
      <c r="B19" s="7"/>
      <c r="C19" s="230" t="s">
        <v>26</v>
      </c>
      <c r="D19" s="230"/>
      <c r="E19" s="230"/>
      <c r="F19" s="230"/>
      <c r="G19" s="230"/>
      <c r="H19" s="230"/>
      <c r="I19" s="230"/>
      <c r="J19" s="230"/>
      <c r="K19" s="230"/>
      <c r="L19" s="230"/>
      <c r="M19" s="230"/>
      <c r="N19" s="230"/>
      <c r="O19" s="230"/>
    </row>
    <row r="20" spans="2:28" s="5" customFormat="1" ht="127.5" customHeight="1">
      <c r="B20" s="7"/>
      <c r="C20" s="232" t="s">
        <v>27</v>
      </c>
      <c r="D20" s="232"/>
      <c r="E20" s="232"/>
      <c r="F20" s="232"/>
      <c r="G20" s="232"/>
      <c r="H20" s="232"/>
      <c r="I20" s="232"/>
      <c r="J20" s="232"/>
      <c r="K20" s="232"/>
      <c r="L20" s="232"/>
      <c r="M20" s="232"/>
      <c r="N20" s="232"/>
      <c r="O20" s="232"/>
      <c r="P20" s="232"/>
      <c r="Q20" s="232"/>
      <c r="R20" s="163"/>
      <c r="S20" s="180"/>
      <c r="T20" s="180"/>
      <c r="U20" s="180"/>
      <c r="V20" s="180"/>
      <c r="W20" s="180"/>
      <c r="X20" s="180"/>
      <c r="Y20" s="180"/>
      <c r="Z20" s="180"/>
      <c r="AA20" s="180"/>
      <c r="AB20" s="180"/>
    </row>
    <row r="21" spans="2:28" s="5" customFormat="1" ht="13.15" customHeight="1">
      <c r="B21" s="7"/>
      <c r="C21" s="229" t="s">
        <v>28</v>
      </c>
      <c r="D21" s="229"/>
      <c r="E21" s="229"/>
      <c r="F21" s="229"/>
      <c r="G21" s="229"/>
      <c r="H21" s="229"/>
      <c r="I21" s="229"/>
      <c r="J21" s="229"/>
      <c r="K21" s="229"/>
      <c r="L21" s="160"/>
      <c r="M21" s="160"/>
      <c r="N21" s="160"/>
      <c r="O21" s="160"/>
      <c r="P21" s="160"/>
      <c r="Q21" s="160"/>
      <c r="R21" s="160"/>
    </row>
    <row r="22" spans="2:28" s="5" customFormat="1" ht="18" customHeight="1">
      <c r="B22" s="7"/>
      <c r="C22" s="1" t="s">
        <v>29</v>
      </c>
      <c r="D22" s="10"/>
      <c r="E22" s="10"/>
      <c r="F22" s="10"/>
      <c r="G22" s="10"/>
      <c r="H22" s="10"/>
      <c r="I22" s="10"/>
      <c r="J22" s="10"/>
      <c r="K22" s="10"/>
      <c r="L22" s="8"/>
      <c r="M22" s="8"/>
    </row>
    <row r="23" spans="2:28" s="5" customFormat="1" ht="18" customHeight="1">
      <c r="C23" s="8" t="s">
        <v>30</v>
      </c>
      <c r="D23" s="8"/>
      <c r="E23" s="8"/>
      <c r="F23" s="8"/>
      <c r="G23" s="8"/>
      <c r="H23" s="9"/>
      <c r="I23" s="9"/>
      <c r="J23" s="9"/>
      <c r="K23" s="9"/>
      <c r="L23" s="8"/>
      <c r="M23" s="8"/>
    </row>
    <row r="24" spans="2:28" s="5" customFormat="1" ht="18" customHeight="1">
      <c r="C24" s="8" t="s">
        <v>31</v>
      </c>
      <c r="D24" s="8"/>
      <c r="E24" s="8"/>
      <c r="F24" s="8"/>
      <c r="G24" s="8"/>
      <c r="H24" s="9"/>
      <c r="I24" s="9"/>
      <c r="J24" s="9"/>
      <c r="K24" s="9"/>
      <c r="L24" s="8"/>
      <c r="M24" s="8"/>
    </row>
    <row r="25" spans="2:28" s="5" customFormat="1" ht="41.25" customHeight="1">
      <c r="C25" s="231" t="s">
        <v>32</v>
      </c>
      <c r="D25" s="231"/>
      <c r="E25" s="231"/>
      <c r="F25" s="231"/>
      <c r="G25" s="231"/>
      <c r="H25" s="231"/>
      <c r="I25" s="231"/>
      <c r="J25" s="231"/>
      <c r="K25" s="231"/>
      <c r="L25" s="231"/>
      <c r="M25" s="231"/>
      <c r="N25" s="231"/>
      <c r="O25" s="231"/>
      <c r="P25" s="231"/>
      <c r="Q25" s="231"/>
      <c r="R25" s="180"/>
    </row>
    <row r="26" spans="2:28" s="5" customFormat="1" ht="12.75">
      <c r="C26" s="230" t="s">
        <v>33</v>
      </c>
      <c r="D26" s="230"/>
      <c r="E26" s="230"/>
      <c r="F26" s="230"/>
      <c r="G26" s="230"/>
      <c r="H26" s="230"/>
      <c r="I26" s="230"/>
      <c r="J26" s="230"/>
      <c r="K26" s="230"/>
      <c r="L26" s="230"/>
      <c r="M26" s="230"/>
      <c r="N26" s="230"/>
      <c r="O26" s="230"/>
      <c r="P26" s="230"/>
      <c r="Q26" s="230"/>
      <c r="R26" s="230"/>
    </row>
    <row r="27" spans="2:28" s="6" customFormat="1" ht="18" customHeight="1">
      <c r="B27" s="33"/>
      <c r="C27" s="34"/>
      <c r="D27" s="33"/>
      <c r="E27" s="33"/>
      <c r="F27" s="33"/>
      <c r="G27" s="33"/>
      <c r="H27" s="33"/>
      <c r="I27" s="33"/>
      <c r="J27" s="33"/>
      <c r="K27" s="33"/>
      <c r="L27" s="33"/>
      <c r="M27" s="33"/>
      <c r="N27" s="33"/>
      <c r="O27" s="33"/>
      <c r="P27" s="33"/>
      <c r="Q27" s="33"/>
    </row>
    <row r="28" spans="2:28">
      <c r="B28" s="4"/>
      <c r="C28" s="4"/>
      <c r="D28" s="4"/>
      <c r="E28" s="4"/>
      <c r="F28" s="4"/>
      <c r="G28" s="4"/>
      <c r="H28" s="4"/>
      <c r="I28" s="6"/>
      <c r="J28" s="6"/>
      <c r="K28" s="6"/>
      <c r="L28" s="6"/>
      <c r="M28" s="6"/>
    </row>
    <row r="29" spans="2:28" ht="15"/>
  </sheetData>
  <mergeCells count="9">
    <mergeCell ref="C21:K21"/>
    <mergeCell ref="C26:R26"/>
    <mergeCell ref="C6:R6"/>
    <mergeCell ref="C10:Q10"/>
    <mergeCell ref="C19:O19"/>
    <mergeCell ref="C13:Q13"/>
    <mergeCell ref="C14:Q14"/>
    <mergeCell ref="C20:Q20"/>
    <mergeCell ref="C25:Q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783F8-4488-4779-94C6-44EAC1B49875}">
  <dimension ref="A2:D12"/>
  <sheetViews>
    <sheetView workbookViewId="0"/>
  </sheetViews>
  <sheetFormatPr defaultColWidth="9.28515625" defaultRowHeight="13.15"/>
  <cols>
    <col min="1" max="1" width="1.7109375" style="12" customWidth="1"/>
    <col min="2" max="2" width="47.28515625" style="12" customWidth="1"/>
    <col min="3" max="3" width="75.28515625" style="12" customWidth="1"/>
    <col min="4" max="4" width="38.7109375" style="13" customWidth="1"/>
    <col min="5" max="16384" width="9.28515625" style="13"/>
  </cols>
  <sheetData>
    <row r="2" spans="1:4">
      <c r="D2" s="197"/>
    </row>
    <row r="4" spans="1:4" ht="49.15" customHeight="1"/>
    <row r="6" spans="1:4" s="199" customFormat="1" ht="17.45">
      <c r="A6" s="198"/>
      <c r="B6" s="198" t="s">
        <v>34</v>
      </c>
      <c r="C6" s="198"/>
    </row>
    <row r="7" spans="1:4" s="199" customFormat="1" ht="18">
      <c r="A7" s="198"/>
      <c r="B7" s="200"/>
      <c r="C7" s="198"/>
    </row>
    <row r="8" spans="1:4" ht="23.25" customHeight="1">
      <c r="B8" s="201" t="s">
        <v>35</v>
      </c>
      <c r="C8" s="202" t="s">
        <v>36</v>
      </c>
    </row>
    <row r="9" spans="1:4" ht="53.45" customHeight="1">
      <c r="B9" s="203" t="s">
        <v>37</v>
      </c>
      <c r="C9" s="215" t="s">
        <v>38</v>
      </c>
    </row>
    <row r="10" spans="1:4" ht="123" customHeight="1">
      <c r="B10" s="204" t="s">
        <v>39</v>
      </c>
      <c r="C10" s="216" t="s">
        <v>40</v>
      </c>
    </row>
    <row r="11" spans="1:4" ht="123.6" customHeight="1">
      <c r="B11" s="204" t="s">
        <v>41</v>
      </c>
      <c r="C11" s="216" t="s">
        <v>42</v>
      </c>
    </row>
    <row r="12" spans="1:4" ht="121.9" customHeight="1">
      <c r="B12" s="205" t="s">
        <v>43</v>
      </c>
      <c r="C12" s="217" t="s">
        <v>44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0675E-B64E-40AF-8EED-1327C2F27AE1}">
  <sheetPr>
    <pageSetUpPr autoPageBreaks="0"/>
  </sheetPr>
  <dimension ref="A1:U61"/>
  <sheetViews>
    <sheetView zoomScaleNormal="100" workbookViewId="0"/>
  </sheetViews>
  <sheetFormatPr defaultColWidth="9.140625" defaultRowHeight="14.45"/>
  <cols>
    <col min="1" max="1" width="3.28515625" style="11" customWidth="1"/>
    <col min="2" max="2" width="30.5703125" style="11" customWidth="1"/>
    <col min="3" max="4" width="12.5703125" style="11" customWidth="1"/>
    <col min="5" max="6" width="12.85546875" style="11" customWidth="1"/>
    <col min="7" max="8" width="12.85546875" style="32" customWidth="1"/>
    <col min="9" max="10" width="12.85546875" style="11" customWidth="1"/>
    <col min="11" max="12" width="12.5703125" style="11" customWidth="1"/>
    <col min="13" max="16384" width="9.140625" style="11"/>
  </cols>
  <sheetData>
    <row r="1" spans="1:21" s="13" customFormat="1" ht="13.15">
      <c r="A1" s="12"/>
      <c r="B1" s="12"/>
    </row>
    <row r="2" spans="1:21" s="13" customFormat="1" ht="13.15">
      <c r="A2" s="12"/>
      <c r="B2" s="12"/>
      <c r="G2" s="23"/>
      <c r="H2" s="23"/>
    </row>
    <row r="3" spans="1:21" s="13" customFormat="1" ht="13.15">
      <c r="A3" s="12"/>
      <c r="B3" s="12"/>
    </row>
    <row r="4" spans="1:21" s="13" customFormat="1" ht="50.25" customHeight="1">
      <c r="A4" s="12"/>
      <c r="B4" s="12"/>
    </row>
    <row r="5" spans="1:21" s="13" customFormat="1" ht="18" customHeight="1">
      <c r="A5" s="12"/>
      <c r="B5" s="12"/>
    </row>
    <row r="6" spans="1:21" s="13" customFormat="1" ht="24">
      <c r="A6" s="12"/>
      <c r="B6" s="218" t="s">
        <v>45</v>
      </c>
    </row>
    <row r="7" spans="1:21" s="13" customFormat="1" ht="15.75" customHeight="1"/>
    <row r="8" spans="1:21" ht="18">
      <c r="B8" s="220" t="s">
        <v>46</v>
      </c>
    </row>
    <row r="9" spans="1:21">
      <c r="F9" s="13"/>
      <c r="G9" s="13"/>
      <c r="H9" s="13"/>
      <c r="I9" s="13"/>
      <c r="J9" s="13"/>
    </row>
    <row r="10" spans="1:21">
      <c r="B10" s="14"/>
      <c r="C10" s="112" t="s">
        <v>15</v>
      </c>
      <c r="D10" s="110" t="s">
        <v>16</v>
      </c>
      <c r="E10" s="110" t="s">
        <v>17</v>
      </c>
      <c r="F10" s="111" t="s">
        <v>18</v>
      </c>
      <c r="G10" s="112" t="s">
        <v>19</v>
      </c>
      <c r="H10" s="112" t="s">
        <v>20</v>
      </c>
      <c r="I10" s="113" t="s">
        <v>21</v>
      </c>
      <c r="J10" s="113" t="s">
        <v>22</v>
      </c>
      <c r="K10" s="113" t="s">
        <v>23</v>
      </c>
      <c r="L10" s="113" t="s">
        <v>24</v>
      </c>
    </row>
    <row r="11" spans="1:21">
      <c r="B11" s="15"/>
      <c r="C11" s="16"/>
      <c r="D11" s="16"/>
      <c r="E11" s="16"/>
      <c r="F11" s="16"/>
      <c r="G11" s="16"/>
      <c r="H11" s="97"/>
      <c r="I11" s="98"/>
      <c r="J11" s="98"/>
      <c r="K11" s="98"/>
      <c r="L11" s="98"/>
    </row>
    <row r="12" spans="1:21">
      <c r="B12" s="19" t="s">
        <v>25</v>
      </c>
      <c r="C12" s="189">
        <v>29135</v>
      </c>
      <c r="D12" s="189">
        <v>29600</v>
      </c>
      <c r="E12" s="189">
        <v>29744</v>
      </c>
      <c r="F12" s="189">
        <v>29428</v>
      </c>
      <c r="G12" s="189">
        <v>29253</v>
      </c>
      <c r="H12" s="189">
        <v>29420</v>
      </c>
      <c r="I12" s="189">
        <v>29600</v>
      </c>
      <c r="J12" s="189">
        <v>29176</v>
      </c>
      <c r="K12" s="189">
        <v>28537</v>
      </c>
      <c r="L12" s="189">
        <v>26567</v>
      </c>
      <c r="N12" s="159"/>
      <c r="O12" s="226"/>
    </row>
    <row r="13" spans="1:21">
      <c r="B13" s="60"/>
      <c r="C13" s="188"/>
      <c r="D13" s="188"/>
      <c r="E13" s="188"/>
      <c r="F13" s="188"/>
      <c r="G13" s="187"/>
      <c r="H13" s="98"/>
      <c r="I13" s="98"/>
      <c r="J13" s="98"/>
      <c r="K13" s="98"/>
      <c r="L13" s="98"/>
    </row>
    <row r="14" spans="1:21">
      <c r="B14" s="67" t="s">
        <v>47</v>
      </c>
      <c r="C14" s="183">
        <v>910</v>
      </c>
      <c r="D14" s="183">
        <v>935</v>
      </c>
      <c r="E14" s="183">
        <v>923</v>
      </c>
      <c r="F14" s="183">
        <v>896</v>
      </c>
      <c r="G14" s="182">
        <v>870</v>
      </c>
      <c r="H14" s="99">
        <v>933</v>
      </c>
      <c r="I14" s="99">
        <v>991</v>
      </c>
      <c r="J14" s="99">
        <v>1011</v>
      </c>
      <c r="K14" s="99">
        <v>1024</v>
      </c>
      <c r="L14" s="99">
        <v>1007</v>
      </c>
      <c r="M14" s="227"/>
      <c r="N14" s="159"/>
      <c r="Q14" s="57"/>
      <c r="R14" s="57"/>
      <c r="S14" s="57"/>
      <c r="T14" s="58"/>
      <c r="U14" s="57"/>
    </row>
    <row r="15" spans="1:21">
      <c r="B15" s="67" t="s">
        <v>48</v>
      </c>
      <c r="C15" s="183">
        <v>1003</v>
      </c>
      <c r="D15" s="183">
        <v>987</v>
      </c>
      <c r="E15" s="183">
        <v>1000</v>
      </c>
      <c r="F15" s="183">
        <v>974</v>
      </c>
      <c r="G15" s="182">
        <v>953</v>
      </c>
      <c r="H15" s="99">
        <v>886</v>
      </c>
      <c r="I15" s="99">
        <v>915</v>
      </c>
      <c r="J15" s="99">
        <v>867</v>
      </c>
      <c r="K15" s="99">
        <v>940</v>
      </c>
      <c r="L15" s="99">
        <v>905</v>
      </c>
      <c r="M15" s="227"/>
      <c r="Q15" s="57"/>
      <c r="R15" s="57"/>
      <c r="S15" s="57"/>
      <c r="T15" s="58"/>
      <c r="U15" s="57"/>
    </row>
    <row r="16" spans="1:21">
      <c r="B16" s="67" t="s">
        <v>49</v>
      </c>
      <c r="C16" s="183">
        <v>624</v>
      </c>
      <c r="D16" s="183">
        <v>581</v>
      </c>
      <c r="E16" s="183">
        <v>615</v>
      </c>
      <c r="F16" s="183">
        <v>597</v>
      </c>
      <c r="G16" s="182">
        <v>583</v>
      </c>
      <c r="H16" s="99">
        <v>575</v>
      </c>
      <c r="I16" s="99">
        <v>591</v>
      </c>
      <c r="J16" s="99">
        <v>587</v>
      </c>
      <c r="K16" s="99">
        <v>590</v>
      </c>
      <c r="L16" s="99">
        <v>606</v>
      </c>
      <c r="M16" s="227"/>
      <c r="Q16" s="57"/>
      <c r="R16" s="57"/>
      <c r="S16" s="57"/>
      <c r="T16" s="58"/>
      <c r="U16" s="57"/>
    </row>
    <row r="17" spans="2:21" ht="15">
      <c r="B17" s="63" t="s">
        <v>50</v>
      </c>
      <c r="C17" s="186">
        <v>2537</v>
      </c>
      <c r="D17" s="186">
        <v>2503</v>
      </c>
      <c r="E17" s="186">
        <v>2538</v>
      </c>
      <c r="F17" s="186">
        <v>2467</v>
      </c>
      <c r="G17" s="186">
        <v>2406</v>
      </c>
      <c r="H17" s="186">
        <v>2394</v>
      </c>
      <c r="I17" s="186">
        <v>2497</v>
      </c>
      <c r="J17" s="186">
        <v>2465</v>
      </c>
      <c r="K17" s="186">
        <v>2554</v>
      </c>
      <c r="L17" s="186">
        <f>SUM(L14:L16)</f>
        <v>2518</v>
      </c>
      <c r="M17" s="227"/>
      <c r="Q17" s="59"/>
      <c r="R17" s="59"/>
      <c r="S17" s="59"/>
      <c r="T17" s="59"/>
      <c r="U17" s="59"/>
    </row>
    <row r="18" spans="2:21" ht="15">
      <c r="B18" s="63" t="s">
        <v>51</v>
      </c>
      <c r="C18" s="186">
        <v>705</v>
      </c>
      <c r="D18" s="186">
        <v>743</v>
      </c>
      <c r="E18" s="186">
        <v>773</v>
      </c>
      <c r="F18" s="186">
        <v>770</v>
      </c>
      <c r="G18" s="185">
        <v>769</v>
      </c>
      <c r="H18" s="100">
        <v>771</v>
      </c>
      <c r="I18" s="100">
        <v>811</v>
      </c>
      <c r="J18" s="100">
        <v>790</v>
      </c>
      <c r="K18" s="100">
        <v>731</v>
      </c>
      <c r="L18" s="100">
        <v>581</v>
      </c>
      <c r="M18" s="227"/>
      <c r="Q18" s="59"/>
      <c r="R18" s="59"/>
      <c r="S18" s="59"/>
      <c r="T18" s="59"/>
      <c r="U18" s="59"/>
    </row>
    <row r="19" spans="2:21" ht="15">
      <c r="B19" s="63" t="s">
        <v>52</v>
      </c>
      <c r="C19" s="186">
        <v>1682</v>
      </c>
      <c r="D19" s="186">
        <v>1703</v>
      </c>
      <c r="E19" s="186">
        <v>1743</v>
      </c>
      <c r="F19" s="186">
        <v>1742</v>
      </c>
      <c r="G19" s="185">
        <v>1771</v>
      </c>
      <c r="H19" s="100">
        <v>1777</v>
      </c>
      <c r="I19" s="100">
        <v>1812</v>
      </c>
      <c r="J19" s="100">
        <v>1847</v>
      </c>
      <c r="K19" s="100">
        <v>1820</v>
      </c>
      <c r="L19" s="100">
        <v>1716</v>
      </c>
      <c r="M19" s="227"/>
      <c r="Q19" s="59"/>
      <c r="R19" s="59"/>
      <c r="S19" s="59"/>
      <c r="T19" s="59"/>
      <c r="U19" s="59"/>
    </row>
    <row r="20" spans="2:21">
      <c r="B20" s="67" t="s">
        <v>53</v>
      </c>
      <c r="C20" s="183">
        <v>226</v>
      </c>
      <c r="D20" s="183">
        <v>235</v>
      </c>
      <c r="E20" s="183">
        <v>236</v>
      </c>
      <c r="F20" s="183">
        <v>246</v>
      </c>
      <c r="G20" s="182">
        <v>259</v>
      </c>
      <c r="H20" s="99">
        <v>263</v>
      </c>
      <c r="I20" s="99">
        <v>240</v>
      </c>
      <c r="J20" s="99">
        <v>238</v>
      </c>
      <c r="K20" s="99">
        <v>236</v>
      </c>
      <c r="L20" s="99">
        <v>212</v>
      </c>
      <c r="M20" s="227"/>
      <c r="Q20" s="57"/>
      <c r="R20" s="57"/>
      <c r="S20" s="57"/>
      <c r="T20" s="58"/>
      <c r="U20" s="57"/>
    </row>
    <row r="21" spans="2:21">
      <c r="B21" s="67" t="s">
        <v>54</v>
      </c>
      <c r="C21" s="183">
        <v>649</v>
      </c>
      <c r="D21" s="183">
        <v>653</v>
      </c>
      <c r="E21" s="183">
        <v>659</v>
      </c>
      <c r="F21" s="183">
        <v>674</v>
      </c>
      <c r="G21" s="182">
        <v>652</v>
      </c>
      <c r="H21" s="99">
        <v>654</v>
      </c>
      <c r="I21" s="99">
        <v>649</v>
      </c>
      <c r="J21" s="99">
        <v>618</v>
      </c>
      <c r="K21" s="99">
        <v>591</v>
      </c>
      <c r="L21" s="99">
        <v>573</v>
      </c>
      <c r="M21" s="227"/>
      <c r="Q21" s="57"/>
      <c r="R21" s="57"/>
      <c r="S21" s="57"/>
      <c r="T21" s="58"/>
      <c r="U21" s="57"/>
    </row>
    <row r="22" spans="2:21">
      <c r="B22" s="67" t="s">
        <v>55</v>
      </c>
      <c r="C22" s="183">
        <v>350</v>
      </c>
      <c r="D22" s="183">
        <v>358</v>
      </c>
      <c r="E22" s="183">
        <v>366</v>
      </c>
      <c r="F22" s="183">
        <v>370</v>
      </c>
      <c r="G22" s="182">
        <v>359</v>
      </c>
      <c r="H22" s="99">
        <v>366</v>
      </c>
      <c r="I22" s="99">
        <v>349</v>
      </c>
      <c r="J22" s="99">
        <v>374</v>
      </c>
      <c r="K22" s="99">
        <v>357</v>
      </c>
      <c r="L22" s="99">
        <v>322</v>
      </c>
      <c r="M22" s="227"/>
      <c r="Q22" s="57"/>
      <c r="R22" s="57"/>
      <c r="S22" s="57"/>
      <c r="T22" s="58"/>
      <c r="U22" s="57"/>
    </row>
    <row r="23" spans="2:21" ht="15">
      <c r="B23" s="63" t="s">
        <v>56</v>
      </c>
      <c r="C23" s="186">
        <v>1225</v>
      </c>
      <c r="D23" s="186">
        <v>1246</v>
      </c>
      <c r="E23" s="186">
        <v>1261</v>
      </c>
      <c r="F23" s="186">
        <v>1290</v>
      </c>
      <c r="G23" s="186">
        <v>1270</v>
      </c>
      <c r="H23" s="186">
        <v>1283</v>
      </c>
      <c r="I23" s="186">
        <v>1238</v>
      </c>
      <c r="J23" s="186">
        <v>1230</v>
      </c>
      <c r="K23" s="186">
        <v>1184</v>
      </c>
      <c r="L23" s="186">
        <f>SUM(L20:L22)</f>
        <v>1107</v>
      </c>
      <c r="M23" s="227"/>
      <c r="Q23" s="59"/>
      <c r="R23" s="59"/>
      <c r="S23" s="59"/>
      <c r="T23" s="59"/>
      <c r="U23" s="59"/>
    </row>
    <row r="24" spans="2:21">
      <c r="B24" s="67" t="s">
        <v>57</v>
      </c>
      <c r="C24" s="183">
        <v>1809</v>
      </c>
      <c r="D24" s="183">
        <v>1999</v>
      </c>
      <c r="E24" s="183">
        <v>2018</v>
      </c>
      <c r="F24" s="183">
        <v>1934</v>
      </c>
      <c r="G24" s="182">
        <v>1805</v>
      </c>
      <c r="H24" s="99">
        <v>1718</v>
      </c>
      <c r="I24" s="99">
        <v>1692</v>
      </c>
      <c r="J24" s="99">
        <v>1833</v>
      </c>
      <c r="K24" s="99">
        <v>1735</v>
      </c>
      <c r="L24" s="99">
        <v>1626</v>
      </c>
      <c r="M24" s="227"/>
      <c r="Q24" s="57"/>
      <c r="R24" s="57"/>
      <c r="S24" s="57"/>
      <c r="T24" s="58"/>
      <c r="U24" s="57"/>
    </row>
    <row r="25" spans="2:21">
      <c r="B25" s="67" t="s">
        <v>58</v>
      </c>
      <c r="C25" s="183">
        <v>553</v>
      </c>
      <c r="D25" s="183">
        <v>786</v>
      </c>
      <c r="E25" s="183">
        <v>833</v>
      </c>
      <c r="F25" s="183">
        <v>822</v>
      </c>
      <c r="G25" s="182">
        <v>814</v>
      </c>
      <c r="H25" s="99">
        <v>824</v>
      </c>
      <c r="I25" s="99">
        <v>849</v>
      </c>
      <c r="J25" s="99">
        <v>881</v>
      </c>
      <c r="K25" s="99">
        <v>882</v>
      </c>
      <c r="L25" s="99">
        <v>881</v>
      </c>
      <c r="M25" s="227"/>
      <c r="Q25" s="57"/>
      <c r="R25" s="57"/>
      <c r="S25" s="57"/>
      <c r="T25" s="58"/>
      <c r="U25" s="57"/>
    </row>
    <row r="26" spans="2:21">
      <c r="B26" s="67" t="s">
        <v>59</v>
      </c>
      <c r="C26" s="183">
        <v>238</v>
      </c>
      <c r="D26" s="183">
        <v>239</v>
      </c>
      <c r="E26" s="183">
        <v>250</v>
      </c>
      <c r="F26" s="183">
        <v>262</v>
      </c>
      <c r="G26" s="182">
        <v>265</v>
      </c>
      <c r="H26" s="99">
        <v>275</v>
      </c>
      <c r="I26" s="99">
        <v>285</v>
      </c>
      <c r="J26" s="99">
        <v>288</v>
      </c>
      <c r="K26" s="99">
        <v>290</v>
      </c>
      <c r="L26" s="99">
        <v>279</v>
      </c>
      <c r="M26" s="227"/>
      <c r="Q26" s="57"/>
      <c r="R26" s="57"/>
      <c r="S26" s="57"/>
      <c r="T26" s="58"/>
      <c r="U26" s="57"/>
    </row>
    <row r="27" spans="2:21" ht="15">
      <c r="B27" s="63" t="s">
        <v>60</v>
      </c>
      <c r="C27" s="186">
        <v>2600</v>
      </c>
      <c r="D27" s="186">
        <v>3024</v>
      </c>
      <c r="E27" s="186">
        <v>3101</v>
      </c>
      <c r="F27" s="186">
        <v>3018</v>
      </c>
      <c r="G27" s="186">
        <v>2884</v>
      </c>
      <c r="H27" s="186">
        <v>2817</v>
      </c>
      <c r="I27" s="186">
        <v>2826</v>
      </c>
      <c r="J27" s="186">
        <v>3002</v>
      </c>
      <c r="K27" s="186">
        <v>2907</v>
      </c>
      <c r="L27" s="186">
        <f>SUM(L24:L26)</f>
        <v>2786</v>
      </c>
      <c r="M27" s="227"/>
      <c r="Q27" s="59"/>
      <c r="R27" s="59"/>
      <c r="S27" s="59"/>
      <c r="T27" s="59"/>
      <c r="U27" s="59"/>
    </row>
    <row r="28" spans="2:21">
      <c r="B28" s="67" t="s">
        <v>61</v>
      </c>
      <c r="C28" s="183">
        <v>273</v>
      </c>
      <c r="D28" s="183">
        <v>294</v>
      </c>
      <c r="E28" s="183">
        <v>287</v>
      </c>
      <c r="F28" s="183">
        <v>274</v>
      </c>
      <c r="G28" s="182">
        <v>249</v>
      </c>
      <c r="H28" s="99">
        <v>292</v>
      </c>
      <c r="I28" s="99">
        <v>273</v>
      </c>
      <c r="J28" s="99">
        <v>286</v>
      </c>
      <c r="K28" s="99">
        <v>282</v>
      </c>
      <c r="L28" s="99">
        <v>261</v>
      </c>
      <c r="M28" s="227"/>
      <c r="Q28" s="57"/>
      <c r="R28" s="57"/>
      <c r="S28" s="57"/>
      <c r="T28" s="58"/>
      <c r="U28" s="57"/>
    </row>
    <row r="29" spans="2:21">
      <c r="B29" s="67" t="s">
        <v>62</v>
      </c>
      <c r="C29" s="183">
        <v>160</v>
      </c>
      <c r="D29" s="183">
        <v>155</v>
      </c>
      <c r="E29" s="183">
        <v>162</v>
      </c>
      <c r="F29" s="183">
        <v>158</v>
      </c>
      <c r="G29" s="182">
        <v>163</v>
      </c>
      <c r="H29" s="99">
        <v>158</v>
      </c>
      <c r="I29" s="99">
        <v>159</v>
      </c>
      <c r="J29" s="99">
        <v>158</v>
      </c>
      <c r="K29" s="99">
        <v>160</v>
      </c>
      <c r="L29" s="99">
        <v>151</v>
      </c>
      <c r="M29" s="227"/>
      <c r="Q29" s="57"/>
      <c r="R29" s="57"/>
      <c r="S29" s="57"/>
      <c r="T29" s="58"/>
      <c r="U29" s="57"/>
    </row>
    <row r="30" spans="2:21">
      <c r="B30" s="67" t="s">
        <v>63</v>
      </c>
      <c r="C30" s="183">
        <v>6373</v>
      </c>
      <c r="D30" s="183">
        <v>6333</v>
      </c>
      <c r="E30" s="183">
        <v>6206</v>
      </c>
      <c r="F30" s="183">
        <v>6127</v>
      </c>
      <c r="G30" s="182">
        <v>6082</v>
      </c>
      <c r="H30" s="99">
        <v>5989</v>
      </c>
      <c r="I30" s="99">
        <v>5984</v>
      </c>
      <c r="J30" s="99">
        <v>5831</v>
      </c>
      <c r="K30" s="99">
        <v>5780</v>
      </c>
      <c r="L30" s="99">
        <v>5424</v>
      </c>
      <c r="M30" s="227"/>
      <c r="Q30" s="57"/>
      <c r="R30" s="57"/>
      <c r="S30" s="57"/>
      <c r="T30" s="58"/>
      <c r="U30" s="57"/>
    </row>
    <row r="31" spans="2:21">
      <c r="B31" s="67" t="s">
        <v>64</v>
      </c>
      <c r="C31" s="183">
        <v>783</v>
      </c>
      <c r="D31" s="183">
        <v>777</v>
      </c>
      <c r="E31" s="183">
        <v>761</v>
      </c>
      <c r="F31" s="183">
        <v>744</v>
      </c>
      <c r="G31" s="182">
        <v>745</v>
      </c>
      <c r="H31" s="99">
        <v>724</v>
      </c>
      <c r="I31" s="99">
        <v>736</v>
      </c>
      <c r="J31" s="99">
        <v>718</v>
      </c>
      <c r="K31" s="99">
        <v>699</v>
      </c>
      <c r="L31" s="99">
        <v>635</v>
      </c>
      <c r="M31" s="227"/>
      <c r="Q31" s="57"/>
      <c r="R31" s="57"/>
      <c r="S31" s="57"/>
      <c r="T31" s="58"/>
      <c r="U31" s="57"/>
    </row>
    <row r="32" spans="2:21">
      <c r="B32" s="67" t="s">
        <v>65</v>
      </c>
      <c r="C32" s="183">
        <v>1126</v>
      </c>
      <c r="D32" s="183">
        <v>1117</v>
      </c>
      <c r="E32" s="183">
        <v>1133</v>
      </c>
      <c r="F32" s="183">
        <v>1120</v>
      </c>
      <c r="G32" s="182">
        <v>1106</v>
      </c>
      <c r="H32" s="99">
        <v>1078</v>
      </c>
      <c r="I32" s="99">
        <v>1079</v>
      </c>
      <c r="J32" s="99">
        <v>1074</v>
      </c>
      <c r="K32" s="99">
        <v>1043</v>
      </c>
      <c r="L32" s="99">
        <v>1026</v>
      </c>
      <c r="M32" s="227"/>
      <c r="Q32" s="57"/>
      <c r="R32" s="57"/>
      <c r="S32" s="57"/>
      <c r="T32" s="58"/>
      <c r="U32" s="57"/>
    </row>
    <row r="33" spans="2:21">
      <c r="B33" s="67" t="s">
        <v>66</v>
      </c>
      <c r="C33" s="183">
        <v>703</v>
      </c>
      <c r="D33" s="183">
        <v>694</v>
      </c>
      <c r="E33" s="183">
        <v>709</v>
      </c>
      <c r="F33" s="183">
        <v>702</v>
      </c>
      <c r="G33" s="182">
        <v>703</v>
      </c>
      <c r="H33" s="99">
        <v>691</v>
      </c>
      <c r="I33" s="99">
        <v>685</v>
      </c>
      <c r="J33" s="99">
        <v>695</v>
      </c>
      <c r="K33" s="99">
        <v>691</v>
      </c>
      <c r="L33" s="99">
        <v>632</v>
      </c>
      <c r="M33" s="227"/>
      <c r="Q33" s="57"/>
      <c r="R33" s="57"/>
      <c r="S33" s="57"/>
      <c r="T33" s="58"/>
      <c r="U33" s="57"/>
    </row>
    <row r="34" spans="2:21" ht="15">
      <c r="B34" s="63" t="s">
        <v>67</v>
      </c>
      <c r="C34" s="186">
        <v>9418</v>
      </c>
      <c r="D34" s="186">
        <v>9370</v>
      </c>
      <c r="E34" s="186">
        <v>9258</v>
      </c>
      <c r="F34" s="186">
        <v>9125</v>
      </c>
      <c r="G34" s="186">
        <v>9048</v>
      </c>
      <c r="H34" s="186">
        <v>8932</v>
      </c>
      <c r="I34" s="186">
        <v>8916</v>
      </c>
      <c r="J34" s="186">
        <v>8762</v>
      </c>
      <c r="K34" s="186">
        <v>8655</v>
      </c>
      <c r="L34" s="186">
        <f>SUM(L28:L33)</f>
        <v>8129</v>
      </c>
      <c r="M34" s="227"/>
      <c r="Q34" s="59"/>
      <c r="R34" s="59"/>
      <c r="S34" s="59"/>
      <c r="T34" s="59"/>
      <c r="U34" s="59"/>
    </row>
    <row r="35" spans="2:21">
      <c r="B35" s="67" t="s">
        <v>68</v>
      </c>
      <c r="C35" s="183">
        <v>220</v>
      </c>
      <c r="D35" s="183">
        <v>239</v>
      </c>
      <c r="E35" s="183">
        <v>235</v>
      </c>
      <c r="F35" s="183">
        <v>222</v>
      </c>
      <c r="G35" s="182">
        <v>214</v>
      </c>
      <c r="H35" s="99">
        <v>208</v>
      </c>
      <c r="I35" s="99">
        <v>223</v>
      </c>
      <c r="J35" s="99">
        <v>241</v>
      </c>
      <c r="K35" s="99">
        <v>243</v>
      </c>
      <c r="L35" s="99">
        <v>228</v>
      </c>
      <c r="M35" s="227"/>
      <c r="Q35" s="57"/>
      <c r="R35" s="57"/>
      <c r="S35" s="57"/>
      <c r="T35" s="58"/>
      <c r="U35" s="57"/>
    </row>
    <row r="36" spans="2:21">
      <c r="B36" s="67" t="s">
        <v>69</v>
      </c>
      <c r="C36" s="183">
        <v>237</v>
      </c>
      <c r="D36" s="183">
        <v>231</v>
      </c>
      <c r="E36" s="183">
        <v>259</v>
      </c>
      <c r="F36" s="183">
        <v>265</v>
      </c>
      <c r="G36" s="182">
        <v>289</v>
      </c>
      <c r="H36" s="99">
        <v>557</v>
      </c>
      <c r="I36" s="99">
        <v>586</v>
      </c>
      <c r="J36" s="99">
        <v>573</v>
      </c>
      <c r="K36" s="99">
        <v>605</v>
      </c>
      <c r="L36" s="99">
        <v>516</v>
      </c>
      <c r="M36" s="227"/>
      <c r="Q36" s="57"/>
      <c r="R36" s="57"/>
      <c r="S36" s="57"/>
      <c r="T36" s="58"/>
      <c r="U36" s="57"/>
    </row>
    <row r="37" spans="2:21" ht="15">
      <c r="B37" s="63" t="s">
        <v>70</v>
      </c>
      <c r="C37" s="186">
        <v>457</v>
      </c>
      <c r="D37" s="186">
        <v>470</v>
      </c>
      <c r="E37" s="186">
        <v>494</v>
      </c>
      <c r="F37" s="186">
        <v>487</v>
      </c>
      <c r="G37" s="186">
        <v>503</v>
      </c>
      <c r="H37" s="186">
        <v>765</v>
      </c>
      <c r="I37" s="186">
        <v>809</v>
      </c>
      <c r="J37" s="186">
        <v>814</v>
      </c>
      <c r="K37" s="186">
        <v>848</v>
      </c>
      <c r="L37" s="186">
        <f>SUM(L35:L36)</f>
        <v>744</v>
      </c>
      <c r="M37" s="227"/>
      <c r="Q37" s="59"/>
      <c r="R37" s="59"/>
      <c r="S37" s="59"/>
      <c r="T37" s="59"/>
      <c r="U37" s="59"/>
    </row>
    <row r="38" spans="2:21">
      <c r="B38" s="67" t="s">
        <v>71</v>
      </c>
      <c r="C38" s="183">
        <v>1494</v>
      </c>
      <c r="D38" s="183">
        <v>1557</v>
      </c>
      <c r="E38" s="183">
        <v>1496</v>
      </c>
      <c r="F38" s="183">
        <v>1471</v>
      </c>
      <c r="G38" s="182">
        <v>1323</v>
      </c>
      <c r="H38" s="99">
        <v>1295</v>
      </c>
      <c r="I38" s="99">
        <v>1488</v>
      </c>
      <c r="J38" s="99">
        <v>1470</v>
      </c>
      <c r="K38" s="99">
        <v>1503</v>
      </c>
      <c r="L38" s="99">
        <v>1563</v>
      </c>
      <c r="M38" s="227"/>
      <c r="Q38" s="57"/>
      <c r="R38" s="57"/>
      <c r="S38" s="57"/>
      <c r="T38" s="58"/>
      <c r="U38" s="57"/>
    </row>
    <row r="39" spans="2:21">
      <c r="B39" s="67" t="s">
        <v>72</v>
      </c>
      <c r="C39" s="183">
        <v>1471</v>
      </c>
      <c r="D39" s="183">
        <v>1426</v>
      </c>
      <c r="E39" s="183">
        <v>1463</v>
      </c>
      <c r="F39" s="183">
        <v>1517</v>
      </c>
      <c r="G39" s="182">
        <v>1427</v>
      </c>
      <c r="H39" s="99">
        <v>1382</v>
      </c>
      <c r="I39" s="99">
        <v>1441</v>
      </c>
      <c r="J39" s="99">
        <v>1447</v>
      </c>
      <c r="K39" s="99">
        <v>1473</v>
      </c>
      <c r="L39" s="99">
        <v>1414</v>
      </c>
      <c r="M39" s="227"/>
      <c r="Q39" s="57"/>
      <c r="R39" s="57"/>
      <c r="S39" s="57"/>
      <c r="T39" s="58"/>
      <c r="U39" s="57"/>
    </row>
    <row r="40" spans="2:21" ht="15">
      <c r="B40" s="63" t="s">
        <v>73</v>
      </c>
      <c r="C40" s="186">
        <v>2965</v>
      </c>
      <c r="D40" s="186">
        <v>2983</v>
      </c>
      <c r="E40" s="186">
        <v>2959</v>
      </c>
      <c r="F40" s="186">
        <v>2988</v>
      </c>
      <c r="G40" s="186">
        <v>2750</v>
      </c>
      <c r="H40" s="186">
        <v>2677</v>
      </c>
      <c r="I40" s="186">
        <v>2929</v>
      </c>
      <c r="J40" s="186">
        <v>2917</v>
      </c>
      <c r="K40" s="186">
        <v>2976</v>
      </c>
      <c r="L40" s="186">
        <f>SUM(L38:L39)</f>
        <v>2977</v>
      </c>
      <c r="M40" s="227"/>
      <c r="Q40" s="59"/>
      <c r="R40" s="59"/>
      <c r="S40" s="59"/>
      <c r="T40" s="59"/>
      <c r="U40" s="59"/>
    </row>
    <row r="41" spans="2:21">
      <c r="B41" s="67" t="s">
        <v>74</v>
      </c>
      <c r="C41" s="183">
        <v>3044</v>
      </c>
      <c r="D41" s="183">
        <v>3041</v>
      </c>
      <c r="E41" s="183">
        <v>3061</v>
      </c>
      <c r="F41" s="183">
        <v>3042</v>
      </c>
      <c r="G41" s="182">
        <v>3100</v>
      </c>
      <c r="H41" s="99">
        <v>3137</v>
      </c>
      <c r="I41" s="99">
        <v>3087</v>
      </c>
      <c r="J41" s="99">
        <v>2987</v>
      </c>
      <c r="K41" s="99">
        <v>2828</v>
      </c>
      <c r="L41" s="99">
        <v>2656</v>
      </c>
      <c r="M41" s="227"/>
      <c r="Q41" s="57"/>
      <c r="R41" s="57"/>
      <c r="S41" s="57"/>
      <c r="T41" s="58"/>
      <c r="U41" s="57"/>
    </row>
    <row r="42" spans="2:21">
      <c r="B42" s="67" t="s">
        <v>75</v>
      </c>
      <c r="C42" s="183">
        <v>442</v>
      </c>
      <c r="D42" s="183">
        <v>451</v>
      </c>
      <c r="E42" s="183">
        <v>462</v>
      </c>
      <c r="F42" s="183">
        <v>459</v>
      </c>
      <c r="G42" s="182">
        <v>470</v>
      </c>
      <c r="H42" s="99">
        <v>480</v>
      </c>
      <c r="I42" s="99">
        <v>430</v>
      </c>
      <c r="J42" s="99">
        <v>389</v>
      </c>
      <c r="K42" s="99">
        <v>352</v>
      </c>
      <c r="L42" s="99">
        <v>355</v>
      </c>
      <c r="M42" s="227"/>
      <c r="Q42" s="57"/>
      <c r="R42" s="57"/>
      <c r="S42" s="57"/>
      <c r="T42" s="58"/>
      <c r="U42" s="57"/>
    </row>
    <row r="43" spans="2:21">
      <c r="B43" s="67" t="s">
        <v>76</v>
      </c>
      <c r="C43" s="183">
        <v>484</v>
      </c>
      <c r="D43" s="183">
        <v>470</v>
      </c>
      <c r="E43" s="183">
        <v>456</v>
      </c>
      <c r="F43" s="183">
        <v>434</v>
      </c>
      <c r="G43" s="182">
        <v>455</v>
      </c>
      <c r="H43" s="99">
        <v>432</v>
      </c>
      <c r="I43" s="99">
        <v>394</v>
      </c>
      <c r="J43" s="99">
        <v>398</v>
      </c>
      <c r="K43" s="99">
        <v>372</v>
      </c>
      <c r="L43" s="99">
        <v>344</v>
      </c>
      <c r="M43" s="227"/>
      <c r="Q43" s="57"/>
      <c r="R43" s="57"/>
      <c r="S43" s="57"/>
      <c r="T43" s="58"/>
      <c r="U43" s="57"/>
    </row>
    <row r="44" spans="2:21">
      <c r="B44" s="67" t="s">
        <v>77</v>
      </c>
      <c r="C44" s="183">
        <v>747</v>
      </c>
      <c r="D44" s="183">
        <v>753</v>
      </c>
      <c r="E44" s="183">
        <v>811</v>
      </c>
      <c r="F44" s="183">
        <v>813</v>
      </c>
      <c r="G44" s="182">
        <v>876</v>
      </c>
      <c r="H44" s="99">
        <v>860</v>
      </c>
      <c r="I44" s="99">
        <v>832</v>
      </c>
      <c r="J44" s="99">
        <v>826</v>
      </c>
      <c r="K44" s="99">
        <v>778</v>
      </c>
      <c r="L44" s="99">
        <v>784</v>
      </c>
      <c r="M44" s="227"/>
      <c r="Q44" s="57"/>
      <c r="R44" s="57"/>
      <c r="S44" s="57"/>
      <c r="T44" s="58"/>
      <c r="U44" s="57"/>
    </row>
    <row r="45" spans="2:21" ht="15">
      <c r="B45" s="63" t="s">
        <v>78</v>
      </c>
      <c r="C45" s="186">
        <v>4717</v>
      </c>
      <c r="D45" s="186">
        <v>4715</v>
      </c>
      <c r="E45" s="186">
        <v>4790</v>
      </c>
      <c r="F45" s="186">
        <v>4748</v>
      </c>
      <c r="G45" s="186">
        <v>4901</v>
      </c>
      <c r="H45" s="186">
        <v>4909</v>
      </c>
      <c r="I45" s="186">
        <v>4743</v>
      </c>
      <c r="J45" s="186">
        <v>4600</v>
      </c>
      <c r="K45" s="186">
        <v>4330</v>
      </c>
      <c r="L45" s="186">
        <f>SUM(L41:L44)</f>
        <v>4139</v>
      </c>
      <c r="M45" s="227"/>
      <c r="Q45" s="59"/>
      <c r="R45" s="59"/>
      <c r="S45" s="59"/>
      <c r="T45" s="59"/>
      <c r="U45" s="59"/>
    </row>
    <row r="46" spans="2:21" ht="15">
      <c r="B46" s="63" t="s">
        <v>79</v>
      </c>
      <c r="C46" s="183">
        <v>6</v>
      </c>
      <c r="D46" s="183">
        <v>5</v>
      </c>
      <c r="E46" s="183">
        <v>7</v>
      </c>
      <c r="F46" s="186">
        <v>8</v>
      </c>
      <c r="G46" s="185">
        <v>11</v>
      </c>
      <c r="H46" s="100">
        <v>8</v>
      </c>
      <c r="I46" s="100">
        <v>9</v>
      </c>
      <c r="J46" s="100">
        <v>7</v>
      </c>
      <c r="K46" s="100">
        <v>10</v>
      </c>
      <c r="L46" s="100">
        <v>11</v>
      </c>
      <c r="M46" s="227"/>
      <c r="Q46" s="59"/>
      <c r="R46" s="59"/>
      <c r="S46" s="59"/>
      <c r="T46" s="59"/>
      <c r="U46" s="59"/>
    </row>
    <row r="47" spans="2:21" ht="15">
      <c r="B47" s="63" t="s">
        <v>80</v>
      </c>
      <c r="C47" s="183">
        <v>5</v>
      </c>
      <c r="D47" s="183">
        <v>7</v>
      </c>
      <c r="E47" s="183">
        <v>10</v>
      </c>
      <c r="F47" s="186">
        <v>15</v>
      </c>
      <c r="G47" s="185">
        <v>19</v>
      </c>
      <c r="H47" s="100">
        <v>17</v>
      </c>
      <c r="I47" s="100">
        <v>15</v>
      </c>
      <c r="J47" s="100">
        <v>27</v>
      </c>
      <c r="K47" s="100">
        <v>30</v>
      </c>
      <c r="L47" s="100">
        <v>29</v>
      </c>
      <c r="M47" s="227"/>
      <c r="N47" s="59"/>
      <c r="O47" s="59"/>
      <c r="P47" s="59"/>
      <c r="Q47" s="59"/>
      <c r="R47" s="59"/>
      <c r="S47" s="59"/>
      <c r="T47" s="59"/>
      <c r="U47" s="59"/>
    </row>
    <row r="48" spans="2:21" ht="15">
      <c r="B48" s="63" t="s">
        <v>81</v>
      </c>
      <c r="C48" s="183">
        <v>267</v>
      </c>
      <c r="D48" s="183">
        <v>308</v>
      </c>
      <c r="E48" s="183">
        <v>341</v>
      </c>
      <c r="F48" s="186">
        <v>343</v>
      </c>
      <c r="G48" s="185">
        <v>382</v>
      </c>
      <c r="H48" s="100">
        <v>422</v>
      </c>
      <c r="I48" s="100">
        <v>379</v>
      </c>
      <c r="J48" s="100">
        <v>329</v>
      </c>
      <c r="K48" s="100">
        <v>277</v>
      </c>
      <c r="L48" s="100">
        <v>320</v>
      </c>
      <c r="M48" s="227"/>
      <c r="N48" s="59"/>
      <c r="O48" s="59"/>
      <c r="P48" s="59"/>
      <c r="Q48" s="59"/>
      <c r="R48" s="59"/>
      <c r="S48" s="59"/>
      <c r="T48" s="59"/>
      <c r="U48" s="59"/>
    </row>
    <row r="49" spans="2:21" ht="15">
      <c r="B49" s="63" t="s">
        <v>82</v>
      </c>
      <c r="C49" s="183">
        <v>83</v>
      </c>
      <c r="D49" s="183">
        <v>84</v>
      </c>
      <c r="E49" s="183">
        <v>87</v>
      </c>
      <c r="F49" s="186">
        <v>91</v>
      </c>
      <c r="G49" s="185">
        <v>104</v>
      </c>
      <c r="H49" s="100">
        <v>109</v>
      </c>
      <c r="I49" s="100">
        <v>103</v>
      </c>
      <c r="J49" s="100">
        <v>104</v>
      </c>
      <c r="K49" s="100">
        <v>102</v>
      </c>
      <c r="L49" s="100">
        <v>97</v>
      </c>
      <c r="M49" s="227"/>
      <c r="N49" s="59"/>
      <c r="O49" s="59"/>
      <c r="P49" s="59"/>
      <c r="Q49" s="59"/>
      <c r="R49" s="59"/>
      <c r="S49" s="59"/>
      <c r="T49" s="59"/>
      <c r="U49" s="59"/>
    </row>
    <row r="50" spans="2:21">
      <c r="B50" s="67" t="s">
        <v>83</v>
      </c>
      <c r="C50" s="183">
        <v>397</v>
      </c>
      <c r="D50" s="183">
        <v>397</v>
      </c>
      <c r="E50" s="183">
        <v>414</v>
      </c>
      <c r="F50" s="183">
        <v>425</v>
      </c>
      <c r="G50" s="182">
        <v>424</v>
      </c>
      <c r="H50" s="99">
        <v>419</v>
      </c>
      <c r="I50" s="99">
        <v>434</v>
      </c>
      <c r="J50" s="99">
        <v>453</v>
      </c>
      <c r="K50" s="99">
        <v>460</v>
      </c>
      <c r="L50" s="99">
        <v>214</v>
      </c>
      <c r="M50" s="227"/>
      <c r="N50" s="58"/>
      <c r="O50" s="57"/>
      <c r="P50" s="57"/>
      <c r="Q50" s="57"/>
      <c r="R50" s="57"/>
      <c r="S50" s="57"/>
      <c r="T50" s="58"/>
      <c r="U50" s="57"/>
    </row>
    <row r="51" spans="2:21">
      <c r="B51" s="67" t="s">
        <v>84</v>
      </c>
      <c r="C51" s="183">
        <v>1409</v>
      </c>
      <c r="D51" s="183">
        <v>1348</v>
      </c>
      <c r="E51" s="183">
        <v>1300</v>
      </c>
      <c r="F51" s="183">
        <v>1246</v>
      </c>
      <c r="G51" s="182">
        <v>1313</v>
      </c>
      <c r="H51" s="99">
        <v>1375</v>
      </c>
      <c r="I51" s="99">
        <v>1311</v>
      </c>
      <c r="J51" s="99">
        <v>1182</v>
      </c>
      <c r="K51" s="99">
        <v>1098</v>
      </c>
      <c r="L51" s="99">
        <v>782</v>
      </c>
      <c r="M51" s="227"/>
      <c r="N51" s="58"/>
      <c r="O51" s="57"/>
      <c r="P51" s="57"/>
      <c r="Q51" s="57"/>
      <c r="R51" s="57"/>
      <c r="S51" s="57"/>
      <c r="T51" s="58"/>
      <c r="U51" s="57"/>
    </row>
    <row r="52" spans="2:21">
      <c r="B52" s="67" t="s">
        <v>85</v>
      </c>
      <c r="C52" s="183">
        <v>538</v>
      </c>
      <c r="D52" s="183">
        <v>568</v>
      </c>
      <c r="E52" s="183">
        <v>564</v>
      </c>
      <c r="F52" s="183">
        <v>557</v>
      </c>
      <c r="G52" s="182">
        <v>575</v>
      </c>
      <c r="H52" s="99">
        <v>627</v>
      </c>
      <c r="I52" s="99">
        <v>628</v>
      </c>
      <c r="J52" s="99">
        <v>585</v>
      </c>
      <c r="K52" s="99">
        <v>509</v>
      </c>
      <c r="L52" s="99">
        <v>361</v>
      </c>
      <c r="M52" s="227"/>
      <c r="N52" s="58"/>
      <c r="O52" s="57"/>
      <c r="P52" s="57"/>
      <c r="Q52" s="57"/>
      <c r="R52" s="57"/>
      <c r="S52" s="57"/>
      <c r="T52" s="58"/>
      <c r="U52" s="57"/>
    </row>
    <row r="53" spans="2:21" ht="15">
      <c r="B53" s="80" t="s">
        <v>86</v>
      </c>
      <c r="C53" s="184">
        <v>2344</v>
      </c>
      <c r="D53" s="184">
        <v>2313</v>
      </c>
      <c r="E53" s="184">
        <v>2278</v>
      </c>
      <c r="F53" s="184">
        <v>2228</v>
      </c>
      <c r="G53" s="184">
        <v>2312</v>
      </c>
      <c r="H53" s="184">
        <v>2421</v>
      </c>
      <c r="I53" s="184">
        <v>2373</v>
      </c>
      <c r="J53" s="184">
        <v>2220</v>
      </c>
      <c r="K53" s="184">
        <v>2067</v>
      </c>
      <c r="L53" s="184">
        <f>SUM(L50:L52)</f>
        <v>1357</v>
      </c>
      <c r="M53" s="227"/>
      <c r="N53" s="59"/>
      <c r="O53" s="59"/>
      <c r="P53" s="59"/>
      <c r="Q53" s="59"/>
      <c r="R53" s="59"/>
      <c r="S53" s="59"/>
      <c r="T53" s="59"/>
      <c r="U53" s="59"/>
    </row>
    <row r="54" spans="2:21">
      <c r="B54" s="17" t="s">
        <v>87</v>
      </c>
      <c r="C54" s="183">
        <v>124</v>
      </c>
      <c r="D54" s="183">
        <v>126</v>
      </c>
      <c r="E54" s="183">
        <v>104</v>
      </c>
      <c r="F54" s="183">
        <v>108</v>
      </c>
      <c r="G54" s="182">
        <v>123</v>
      </c>
      <c r="H54" s="101">
        <v>118</v>
      </c>
      <c r="I54" s="101">
        <v>140</v>
      </c>
      <c r="J54" s="101">
        <v>62</v>
      </c>
      <c r="K54" s="101">
        <v>46</v>
      </c>
      <c r="L54" s="101">
        <v>56</v>
      </c>
      <c r="M54" s="59"/>
      <c r="N54" s="59"/>
      <c r="O54" s="59"/>
      <c r="P54" s="59"/>
      <c r="Q54" s="59"/>
      <c r="R54" s="59"/>
      <c r="S54" s="59"/>
      <c r="T54" s="59"/>
      <c r="U54" s="59"/>
    </row>
    <row r="56" spans="2:21">
      <c r="B56" s="64" t="s">
        <v>88</v>
      </c>
    </row>
    <row r="57" spans="2:21" ht="18">
      <c r="B57" s="24"/>
      <c r="E57" s="24"/>
    </row>
    <row r="58" spans="2:21" ht="40.15" customHeight="1">
      <c r="B58" s="232" t="s">
        <v>89</v>
      </c>
      <c r="C58" s="232"/>
      <c r="D58" s="232"/>
      <c r="E58" s="232"/>
      <c r="F58" s="232"/>
      <c r="G58" s="232"/>
      <c r="H58" s="232"/>
      <c r="I58" s="232"/>
      <c r="J58" s="232"/>
      <c r="K58" s="232"/>
      <c r="L58" s="232"/>
      <c r="M58" s="158"/>
    </row>
    <row r="59" spans="2:21" ht="28.5" customHeight="1">
      <c r="B59" s="232" t="s">
        <v>90</v>
      </c>
      <c r="C59" s="232"/>
      <c r="D59" s="232"/>
      <c r="E59" s="232"/>
      <c r="F59" s="232"/>
      <c r="G59" s="232"/>
      <c r="H59" s="232"/>
      <c r="I59" s="232"/>
      <c r="J59" s="232"/>
      <c r="K59" s="232"/>
      <c r="L59" s="232"/>
      <c r="M59" s="158"/>
    </row>
    <row r="60" spans="2:21" ht="29.25" customHeight="1">
      <c r="B60" s="233" t="s">
        <v>91</v>
      </c>
      <c r="C60" s="233"/>
      <c r="D60" s="233"/>
      <c r="E60" s="233"/>
      <c r="F60" s="233"/>
      <c r="G60" s="233"/>
      <c r="H60" s="233"/>
      <c r="I60" s="233"/>
      <c r="J60" s="233"/>
      <c r="K60" s="233"/>
      <c r="L60" s="233"/>
      <c r="M60" s="157"/>
      <c r="N60" s="157"/>
      <c r="O60" s="157"/>
    </row>
    <row r="61" spans="2:21" ht="15">
      <c r="B61" s="1" t="s">
        <v>92</v>
      </c>
      <c r="C61" s="5"/>
      <c r="D61" s="25"/>
      <c r="E61" s="5"/>
      <c r="F61" s="26"/>
      <c r="G61" s="5"/>
      <c r="H61" s="5"/>
      <c r="I61" s="5"/>
      <c r="J61" s="5"/>
      <c r="K61" s="27"/>
      <c r="L61" s="27"/>
      <c r="M61" s="27"/>
      <c r="N61" s="5"/>
      <c r="O61" s="5"/>
    </row>
  </sheetData>
  <mergeCells count="3">
    <mergeCell ref="B58:L58"/>
    <mergeCell ref="B59:L59"/>
    <mergeCell ref="B60:L60"/>
  </mergeCells>
  <pageMargins left="0.7" right="0.7" top="0.75" bottom="0.75" header="0.3" footer="0.3"/>
  <pageSetup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54738-DE80-4947-8900-AE643B4D01A9}">
  <dimension ref="A1:U61"/>
  <sheetViews>
    <sheetView workbookViewId="0"/>
  </sheetViews>
  <sheetFormatPr defaultColWidth="9.140625" defaultRowHeight="14.45"/>
  <cols>
    <col min="1" max="1" width="3.28515625" style="11" customWidth="1"/>
    <col min="2" max="2" width="30.5703125" style="11" customWidth="1"/>
    <col min="3" max="4" width="12.5703125" style="11" customWidth="1"/>
    <col min="5" max="6" width="12.85546875" style="11" customWidth="1"/>
    <col min="7" max="8" width="12.85546875" style="32" customWidth="1"/>
    <col min="9" max="10" width="12.85546875" style="11" customWidth="1"/>
    <col min="11" max="12" width="12.5703125" style="11" customWidth="1"/>
    <col min="13" max="16384" width="9.140625" style="11"/>
  </cols>
  <sheetData>
    <row r="1" spans="1:21" s="13" customFormat="1" ht="13.15">
      <c r="A1" s="12"/>
      <c r="B1" s="12"/>
    </row>
    <row r="2" spans="1:21" s="13" customFormat="1" ht="13.15">
      <c r="A2" s="12"/>
      <c r="B2" s="12"/>
      <c r="G2" s="23"/>
      <c r="H2" s="23"/>
    </row>
    <row r="3" spans="1:21" s="13" customFormat="1" ht="13.15">
      <c r="A3" s="12"/>
      <c r="B3" s="12"/>
    </row>
    <row r="4" spans="1:21" s="13" customFormat="1" ht="50.25" customHeight="1">
      <c r="A4" s="12"/>
      <c r="B4" s="12"/>
    </row>
    <row r="5" spans="1:21" s="13" customFormat="1" ht="18" customHeight="1">
      <c r="A5" s="12"/>
      <c r="B5" s="12"/>
    </row>
    <row r="6" spans="1:21" s="13" customFormat="1" ht="24">
      <c r="A6" s="12"/>
      <c r="B6" s="55" t="s">
        <v>93</v>
      </c>
    </row>
    <row r="7" spans="1:21" s="13" customFormat="1" ht="15.75" customHeight="1"/>
    <row r="8" spans="1:21" ht="18">
      <c r="B8" s="220" t="s">
        <v>94</v>
      </c>
    </row>
    <row r="9" spans="1:21">
      <c r="F9" s="13"/>
      <c r="G9" s="13"/>
      <c r="H9" s="13"/>
      <c r="I9" s="13"/>
      <c r="J9" s="13"/>
    </row>
    <row r="10" spans="1:21">
      <c r="B10" s="14"/>
      <c r="C10" s="112" t="s">
        <v>15</v>
      </c>
      <c r="D10" s="110" t="s">
        <v>16</v>
      </c>
      <c r="E10" s="110" t="s">
        <v>17</v>
      </c>
      <c r="F10" s="111" t="s">
        <v>18</v>
      </c>
      <c r="G10" s="112" t="s">
        <v>19</v>
      </c>
      <c r="H10" s="112" t="s">
        <v>20</v>
      </c>
      <c r="I10" s="113" t="s">
        <v>21</v>
      </c>
      <c r="J10" s="113" t="s">
        <v>22</v>
      </c>
      <c r="K10" s="113" t="s">
        <v>23</v>
      </c>
      <c r="L10" s="113" t="s">
        <v>24</v>
      </c>
    </row>
    <row r="11" spans="1:21">
      <c r="B11" s="15"/>
      <c r="C11" s="16"/>
      <c r="D11" s="16"/>
      <c r="E11" s="16"/>
      <c r="F11" s="16"/>
      <c r="G11" s="16"/>
      <c r="H11" s="97"/>
      <c r="I11" s="98"/>
      <c r="J11" s="98"/>
      <c r="K11" s="98"/>
      <c r="L11" s="98"/>
    </row>
    <row r="12" spans="1:21">
      <c r="B12" s="19" t="s">
        <v>25</v>
      </c>
      <c r="C12" s="189">
        <v>29135</v>
      </c>
      <c r="D12" s="189">
        <v>29600</v>
      </c>
      <c r="E12" s="189">
        <v>29744</v>
      </c>
      <c r="F12" s="189">
        <v>29428</v>
      </c>
      <c r="G12" s="189">
        <v>29253</v>
      </c>
      <c r="H12" s="189">
        <v>29420</v>
      </c>
      <c r="I12" s="189">
        <v>29600</v>
      </c>
      <c r="J12" s="189">
        <v>29176</v>
      </c>
      <c r="K12" s="189">
        <v>28537</v>
      </c>
      <c r="L12" s="189">
        <v>26567</v>
      </c>
    </row>
    <row r="13" spans="1:21">
      <c r="B13" s="60"/>
      <c r="C13" s="188"/>
      <c r="D13" s="188"/>
      <c r="E13" s="188"/>
      <c r="F13" s="188"/>
      <c r="G13" s="187"/>
      <c r="H13" s="98"/>
      <c r="I13" s="98"/>
      <c r="J13" s="98"/>
      <c r="K13" s="98"/>
      <c r="L13" s="98"/>
    </row>
    <row r="14" spans="1:21">
      <c r="B14" s="67" t="s">
        <v>95</v>
      </c>
      <c r="C14" s="183">
        <v>9593</v>
      </c>
      <c r="D14" s="183">
        <v>9681</v>
      </c>
      <c r="E14" s="183">
        <v>9694</v>
      </c>
      <c r="F14" s="183">
        <v>9547</v>
      </c>
      <c r="G14" s="182">
        <v>9537</v>
      </c>
      <c r="H14" s="99">
        <v>9591</v>
      </c>
      <c r="I14" s="99">
        <v>9641</v>
      </c>
      <c r="J14" s="99">
        <v>9449</v>
      </c>
      <c r="K14" s="99">
        <v>9194</v>
      </c>
      <c r="L14" s="99">
        <v>8531</v>
      </c>
      <c r="M14" s="227"/>
      <c r="Q14" s="57"/>
      <c r="R14" s="57"/>
      <c r="S14" s="57"/>
      <c r="T14" s="58"/>
      <c r="U14" s="57"/>
    </row>
    <row r="15" spans="1:21">
      <c r="B15" s="193" t="s">
        <v>96</v>
      </c>
      <c r="C15" s="194">
        <v>19542</v>
      </c>
      <c r="D15" s="194">
        <v>19919</v>
      </c>
      <c r="E15" s="194">
        <v>20050</v>
      </c>
      <c r="F15" s="194">
        <v>19881</v>
      </c>
      <c r="G15" s="195">
        <v>19716</v>
      </c>
      <c r="H15" s="196">
        <f>H12-H14</f>
        <v>19829</v>
      </c>
      <c r="I15" s="196">
        <v>19959</v>
      </c>
      <c r="J15" s="196">
        <v>19727</v>
      </c>
      <c r="K15" s="196">
        <v>19343</v>
      </c>
      <c r="L15" s="196">
        <v>18036</v>
      </c>
      <c r="M15" s="227"/>
      <c r="Q15" s="57"/>
      <c r="R15" s="57"/>
      <c r="S15" s="57"/>
      <c r="T15" s="58"/>
      <c r="U15" s="57"/>
    </row>
    <row r="16" spans="1:21">
      <c r="B16" s="17"/>
      <c r="C16" s="219"/>
      <c r="D16" s="219"/>
      <c r="E16" s="219"/>
      <c r="F16" s="219"/>
      <c r="G16" s="219"/>
      <c r="H16" s="219"/>
      <c r="I16" s="219"/>
      <c r="J16" s="219"/>
      <c r="K16" s="219"/>
      <c r="L16" s="219"/>
      <c r="M16" s="57"/>
      <c r="Q16" s="57"/>
      <c r="R16" s="57"/>
      <c r="S16" s="57"/>
      <c r="T16" s="58"/>
      <c r="U16" s="57"/>
    </row>
    <row r="17" spans="2:21">
      <c r="M17" s="59"/>
      <c r="Q17" s="59"/>
      <c r="R17" s="59"/>
      <c r="S17" s="59"/>
      <c r="T17" s="59"/>
      <c r="U17" s="59"/>
    </row>
    <row r="18" spans="2:21">
      <c r="B18" s="64" t="s">
        <v>88</v>
      </c>
      <c r="M18" s="59"/>
      <c r="Q18" s="59"/>
      <c r="R18" s="59"/>
      <c r="S18" s="59"/>
      <c r="T18" s="59"/>
      <c r="U18" s="59"/>
    </row>
    <row r="19" spans="2:21" ht="17.45">
      <c r="B19" s="24"/>
      <c r="E19" s="24"/>
      <c r="M19" s="59"/>
      <c r="Q19" s="59"/>
      <c r="R19" s="59"/>
      <c r="S19" s="59"/>
      <c r="T19" s="59"/>
      <c r="U19" s="59"/>
    </row>
    <row r="20" spans="2:21" ht="44.45" customHeight="1">
      <c r="B20" s="232" t="s">
        <v>89</v>
      </c>
      <c r="C20" s="232"/>
      <c r="D20" s="232"/>
      <c r="E20" s="232"/>
      <c r="F20" s="232"/>
      <c r="G20" s="232"/>
      <c r="H20" s="232"/>
      <c r="I20" s="232"/>
      <c r="J20" s="232"/>
      <c r="K20" s="232"/>
      <c r="L20" s="57"/>
      <c r="M20" s="57"/>
      <c r="Q20" s="57"/>
      <c r="R20" s="57"/>
      <c r="S20" s="57"/>
      <c r="T20" s="58"/>
      <c r="U20" s="57"/>
    </row>
    <row r="21" spans="2:21" ht="25.9" customHeight="1">
      <c r="B21" s="232" t="s">
        <v>90</v>
      </c>
      <c r="C21" s="232"/>
      <c r="D21" s="232"/>
      <c r="E21" s="232"/>
      <c r="F21" s="232"/>
      <c r="G21" s="232"/>
      <c r="H21" s="232"/>
      <c r="I21" s="232"/>
      <c r="J21" s="232"/>
      <c r="K21" s="232"/>
      <c r="L21" s="57"/>
      <c r="M21" s="57"/>
      <c r="Q21" s="57"/>
      <c r="R21" s="57"/>
      <c r="S21" s="57"/>
      <c r="T21" s="58"/>
      <c r="U21" s="57"/>
    </row>
    <row r="22" spans="2:21" ht="31.15" customHeight="1">
      <c r="B22" s="233" t="s">
        <v>91</v>
      </c>
      <c r="C22" s="233"/>
      <c r="D22" s="233"/>
      <c r="E22" s="233"/>
      <c r="F22" s="233"/>
      <c r="G22" s="233"/>
      <c r="H22" s="233"/>
      <c r="I22" s="233"/>
      <c r="J22" s="233"/>
      <c r="K22" s="233"/>
      <c r="L22" s="157"/>
      <c r="M22" s="157"/>
      <c r="N22" s="157"/>
      <c r="O22" s="157"/>
    </row>
    <row r="23" spans="2:21">
      <c r="B23" s="1" t="s">
        <v>92</v>
      </c>
      <c r="C23" s="5"/>
      <c r="D23" s="25"/>
      <c r="E23" s="5"/>
      <c r="F23" s="26"/>
      <c r="G23" s="5"/>
      <c r="H23" s="5"/>
      <c r="I23" s="5"/>
      <c r="J23" s="5"/>
      <c r="K23" s="27"/>
      <c r="L23" s="27"/>
      <c r="M23" s="59"/>
      <c r="Q23" s="59"/>
      <c r="R23" s="59"/>
      <c r="S23" s="59"/>
      <c r="T23" s="59"/>
      <c r="U23" s="59"/>
    </row>
    <row r="24" spans="2:21">
      <c r="M24" s="57"/>
      <c r="Q24" s="57"/>
      <c r="R24" s="57"/>
      <c r="S24" s="57"/>
      <c r="T24" s="58"/>
      <c r="U24" s="57"/>
    </row>
    <row r="25" spans="2:21">
      <c r="M25" s="57"/>
      <c r="Q25" s="57"/>
      <c r="R25" s="57"/>
      <c r="S25" s="57"/>
      <c r="T25" s="58"/>
      <c r="U25" s="57"/>
    </row>
    <row r="26" spans="2:21">
      <c r="M26" s="59"/>
      <c r="Q26" s="59"/>
      <c r="R26" s="59"/>
      <c r="S26" s="59"/>
      <c r="T26" s="59"/>
      <c r="U26" s="59"/>
    </row>
    <row r="27" spans="2:21">
      <c r="M27" s="57"/>
      <c r="Q27" s="57"/>
      <c r="R27" s="57"/>
      <c r="S27" s="57"/>
      <c r="T27" s="58"/>
      <c r="U27" s="57"/>
    </row>
    <row r="28" spans="2:21">
      <c r="M28" s="57"/>
      <c r="Q28" s="57"/>
      <c r="R28" s="57"/>
      <c r="S28" s="57"/>
      <c r="T28" s="58"/>
      <c r="U28" s="57"/>
    </row>
    <row r="29" spans="2:21">
      <c r="M29" s="57"/>
      <c r="Q29" s="57"/>
      <c r="R29" s="57"/>
      <c r="S29" s="57"/>
      <c r="T29" s="58"/>
      <c r="U29" s="57"/>
    </row>
    <row r="30" spans="2:21">
      <c r="M30" s="57"/>
      <c r="Q30" s="57"/>
      <c r="R30" s="57"/>
      <c r="S30" s="57"/>
      <c r="T30" s="58"/>
      <c r="U30" s="57"/>
    </row>
    <row r="31" spans="2:21">
      <c r="M31" s="57"/>
      <c r="Q31" s="57"/>
      <c r="R31" s="57"/>
      <c r="S31" s="57"/>
      <c r="T31" s="58"/>
      <c r="U31" s="57"/>
    </row>
    <row r="32" spans="2:21">
      <c r="M32" s="57"/>
      <c r="Q32" s="57"/>
      <c r="R32" s="57"/>
      <c r="S32" s="57"/>
      <c r="T32" s="58"/>
      <c r="U32" s="57"/>
    </row>
    <row r="33" spans="13:21">
      <c r="M33" s="59"/>
      <c r="Q33" s="59"/>
      <c r="R33" s="59"/>
      <c r="S33" s="59"/>
      <c r="T33" s="59"/>
      <c r="U33" s="59"/>
    </row>
    <row r="34" spans="13:21">
      <c r="M34" s="57"/>
      <c r="Q34" s="57"/>
      <c r="R34" s="57"/>
      <c r="S34" s="57"/>
      <c r="T34" s="58"/>
      <c r="U34" s="57"/>
    </row>
    <row r="35" spans="13:21">
      <c r="M35" s="57"/>
      <c r="Q35" s="57"/>
      <c r="R35" s="57"/>
      <c r="S35" s="57"/>
      <c r="T35" s="58"/>
      <c r="U35" s="57"/>
    </row>
    <row r="36" spans="13:21">
      <c r="M36" s="59"/>
      <c r="Q36" s="59"/>
      <c r="R36" s="59"/>
      <c r="S36" s="59"/>
      <c r="T36" s="59"/>
      <c r="U36" s="59"/>
    </row>
    <row r="37" spans="13:21">
      <c r="M37" s="57"/>
      <c r="Q37" s="57"/>
      <c r="R37" s="57"/>
      <c r="S37" s="57"/>
      <c r="T37" s="58"/>
      <c r="U37" s="57"/>
    </row>
    <row r="38" spans="13:21">
      <c r="M38" s="57"/>
      <c r="Q38" s="57"/>
      <c r="R38" s="57"/>
      <c r="S38" s="57"/>
      <c r="T38" s="58"/>
      <c r="U38" s="57"/>
    </row>
    <row r="39" spans="13:21">
      <c r="M39" s="59"/>
      <c r="Q39" s="59"/>
      <c r="R39" s="59"/>
      <c r="S39" s="59"/>
      <c r="T39" s="59"/>
      <c r="U39" s="59"/>
    </row>
    <row r="40" spans="13:21">
      <c r="M40" s="57"/>
      <c r="Q40" s="57"/>
      <c r="R40" s="57"/>
      <c r="S40" s="57"/>
      <c r="T40" s="58"/>
      <c r="U40" s="57"/>
    </row>
    <row r="41" spans="13:21">
      <c r="M41" s="57"/>
      <c r="Q41" s="57"/>
      <c r="R41" s="57"/>
      <c r="S41" s="57"/>
      <c r="T41" s="58"/>
      <c r="U41" s="57"/>
    </row>
    <row r="42" spans="13:21">
      <c r="M42" s="57"/>
      <c r="Q42" s="57"/>
      <c r="R42" s="57"/>
      <c r="S42" s="57"/>
      <c r="T42" s="58"/>
      <c r="U42" s="57"/>
    </row>
    <row r="43" spans="13:21">
      <c r="M43" s="57"/>
      <c r="Q43" s="57"/>
      <c r="R43" s="57"/>
      <c r="S43" s="57"/>
      <c r="T43" s="58"/>
      <c r="U43" s="57"/>
    </row>
    <row r="44" spans="13:21">
      <c r="M44" s="59"/>
      <c r="Q44" s="59"/>
      <c r="R44" s="59"/>
      <c r="S44" s="59"/>
      <c r="T44" s="59"/>
      <c r="U44" s="59"/>
    </row>
    <row r="45" spans="13:21">
      <c r="M45" s="59"/>
      <c r="Q45" s="59"/>
      <c r="R45" s="59"/>
      <c r="S45" s="59"/>
      <c r="T45" s="59"/>
      <c r="U45" s="59"/>
    </row>
    <row r="46" spans="13:21">
      <c r="M46" s="59"/>
      <c r="N46" s="59"/>
      <c r="O46" s="59"/>
      <c r="P46" s="59"/>
      <c r="Q46" s="59"/>
      <c r="R46" s="59"/>
      <c r="S46" s="59"/>
      <c r="T46" s="59"/>
      <c r="U46" s="59"/>
    </row>
    <row r="47" spans="13:21">
      <c r="M47" s="59"/>
      <c r="N47" s="59"/>
      <c r="O47" s="59"/>
      <c r="P47" s="59"/>
      <c r="Q47" s="59"/>
      <c r="R47" s="59"/>
      <c r="S47" s="59"/>
      <c r="T47" s="59"/>
      <c r="U47" s="59"/>
    </row>
    <row r="48" spans="13:21">
      <c r="M48" s="59"/>
      <c r="N48" s="59"/>
      <c r="O48" s="59"/>
      <c r="P48" s="59"/>
      <c r="Q48" s="59"/>
      <c r="R48" s="59"/>
      <c r="S48" s="59"/>
      <c r="T48" s="59"/>
      <c r="U48" s="59"/>
    </row>
    <row r="49" spans="13:21">
      <c r="M49" s="57"/>
      <c r="N49" s="58"/>
      <c r="O49" s="57"/>
      <c r="P49" s="57"/>
      <c r="Q49" s="57"/>
      <c r="R49" s="57"/>
      <c r="S49" s="57"/>
      <c r="T49" s="58"/>
      <c r="U49" s="57"/>
    </row>
    <row r="50" spans="13:21">
      <c r="M50" s="57"/>
      <c r="N50" s="58"/>
      <c r="O50" s="57"/>
      <c r="P50" s="57"/>
      <c r="Q50" s="57"/>
      <c r="R50" s="57"/>
      <c r="S50" s="57"/>
      <c r="T50" s="58"/>
      <c r="U50" s="57"/>
    </row>
    <row r="51" spans="13:21">
      <c r="M51" s="57"/>
      <c r="N51" s="58"/>
      <c r="O51" s="57"/>
      <c r="P51" s="57"/>
      <c r="Q51" s="57"/>
      <c r="R51" s="57"/>
      <c r="S51" s="57"/>
      <c r="T51" s="58"/>
      <c r="U51" s="57"/>
    </row>
    <row r="52" spans="13:21">
      <c r="M52" s="59"/>
      <c r="N52" s="59"/>
      <c r="O52" s="59"/>
      <c r="P52" s="59"/>
      <c r="Q52" s="59"/>
      <c r="R52" s="59"/>
      <c r="S52" s="59"/>
      <c r="T52" s="59"/>
      <c r="U52" s="59"/>
    </row>
    <row r="53" spans="13:21">
      <c r="M53" s="59"/>
      <c r="N53" s="59"/>
      <c r="O53" s="59"/>
      <c r="P53" s="59"/>
      <c r="Q53" s="59"/>
      <c r="R53" s="59"/>
      <c r="S53" s="59"/>
      <c r="T53" s="59"/>
      <c r="U53" s="59"/>
    </row>
    <row r="57" spans="13:21" ht="40.15" customHeight="1">
      <c r="M57" s="158"/>
    </row>
    <row r="58" spans="13:21" ht="16.899999999999999" customHeight="1">
      <c r="M58" s="158"/>
    </row>
    <row r="59" spans="13:21" ht="15" customHeight="1">
      <c r="M59" s="157"/>
      <c r="N59" s="157"/>
      <c r="O59" s="157"/>
    </row>
    <row r="60" spans="13:21">
      <c r="M60" s="27"/>
      <c r="N60" s="5"/>
      <c r="O60" s="5"/>
    </row>
    <row r="61" spans="13:21" ht="92.45" customHeight="1"/>
  </sheetData>
  <mergeCells count="3">
    <mergeCell ref="B22:K22"/>
    <mergeCell ref="B21:K21"/>
    <mergeCell ref="B20:K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W112"/>
  <sheetViews>
    <sheetView zoomScale="90" zoomScaleNormal="90" workbookViewId="0">
      <selection activeCell="B107" sqref="B107:L107"/>
    </sheetView>
  </sheetViews>
  <sheetFormatPr defaultColWidth="9.140625" defaultRowHeight="15" customHeight="1"/>
  <cols>
    <col min="1" max="1" width="3.28515625" style="11" customWidth="1"/>
    <col min="2" max="2" width="31.7109375" style="11" customWidth="1"/>
    <col min="3" max="12" width="9.85546875" style="120" customWidth="1"/>
    <col min="13" max="13" width="13.85546875" style="11" customWidth="1"/>
    <col min="14" max="16" width="9" style="11" bestFit="1" customWidth="1"/>
    <col min="17" max="17" width="9.42578125" style="11" customWidth="1"/>
    <col min="18" max="21" width="9" style="11" bestFit="1" customWidth="1"/>
    <col min="22" max="16384" width="9.140625" style="11"/>
  </cols>
  <sheetData>
    <row r="1" spans="1:23" s="13" customFormat="1" ht="12.75">
      <c r="A1" s="12"/>
      <c r="B1" s="12"/>
      <c r="C1" s="118"/>
      <c r="D1" s="118"/>
      <c r="E1" s="118"/>
      <c r="F1" s="118"/>
      <c r="G1" s="118"/>
      <c r="H1" s="118"/>
      <c r="I1" s="118"/>
      <c r="J1" s="118"/>
      <c r="K1" s="118"/>
      <c r="L1" s="118"/>
    </row>
    <row r="2" spans="1:23" s="13" customFormat="1" ht="12.75">
      <c r="A2" s="12"/>
      <c r="B2" s="12"/>
      <c r="C2" s="118"/>
      <c r="D2" s="118"/>
      <c r="E2" s="118"/>
      <c r="F2" s="118"/>
      <c r="G2" s="118"/>
      <c r="H2" s="118"/>
      <c r="I2" s="118"/>
      <c r="J2" s="118"/>
      <c r="K2" s="118"/>
      <c r="L2" s="118"/>
    </row>
    <row r="3" spans="1:23" s="13" customFormat="1" ht="12.75">
      <c r="A3" s="12"/>
      <c r="B3" s="12"/>
      <c r="C3" s="118"/>
      <c r="D3" s="118"/>
      <c r="E3" s="118"/>
      <c r="F3" s="118"/>
      <c r="G3" s="118"/>
      <c r="H3" s="118"/>
      <c r="I3" s="118"/>
      <c r="J3" s="118"/>
      <c r="K3" s="118"/>
      <c r="L3" s="118"/>
    </row>
    <row r="4" spans="1:23" s="13" customFormat="1" ht="50.25" customHeight="1">
      <c r="A4" s="12"/>
      <c r="B4" s="12"/>
      <c r="C4" s="118"/>
      <c r="D4" s="118"/>
      <c r="E4" s="118"/>
      <c r="F4" s="118"/>
      <c r="G4" s="118"/>
      <c r="H4" s="118"/>
      <c r="I4" s="118"/>
      <c r="J4" s="118"/>
      <c r="K4" s="118"/>
      <c r="L4" s="118"/>
    </row>
    <row r="5" spans="1:23" s="13" customFormat="1" ht="18" customHeight="1">
      <c r="A5" s="12"/>
      <c r="B5" s="12"/>
      <c r="C5" s="118"/>
      <c r="D5" s="118"/>
      <c r="E5" s="118"/>
      <c r="F5" s="118"/>
      <c r="G5" s="118"/>
      <c r="H5" s="118"/>
      <c r="I5" s="118"/>
      <c r="J5" s="118"/>
      <c r="K5" s="118"/>
      <c r="L5" s="118"/>
    </row>
    <row r="6" spans="1:23" s="13" customFormat="1" ht="20.25">
      <c r="A6" s="12"/>
      <c r="B6" s="55" t="s">
        <v>93</v>
      </c>
      <c r="C6" s="118"/>
      <c r="D6" s="118"/>
      <c r="E6" s="118"/>
      <c r="F6" s="118"/>
      <c r="G6" s="118"/>
      <c r="H6" s="118"/>
      <c r="I6" s="118"/>
      <c r="J6" s="118"/>
      <c r="K6" s="118"/>
      <c r="L6" s="118"/>
    </row>
    <row r="7" spans="1:23" s="13" customFormat="1" ht="15.95" customHeight="1">
      <c r="C7" s="118"/>
      <c r="D7" s="118"/>
      <c r="E7" s="118"/>
      <c r="F7" s="118"/>
      <c r="G7" s="118"/>
      <c r="H7" s="118"/>
      <c r="I7" s="118"/>
      <c r="J7" s="118"/>
      <c r="K7" s="118"/>
      <c r="L7" s="118"/>
    </row>
    <row r="8" spans="1:23" ht="18">
      <c r="B8" s="24" t="s">
        <v>97</v>
      </c>
      <c r="I8" s="155"/>
      <c r="M8" s="24"/>
    </row>
    <row r="11" spans="1:23" s="32" customFormat="1" ht="12.75">
      <c r="B11" s="14"/>
      <c r="C11" s="140" t="s">
        <v>15</v>
      </c>
      <c r="D11" s="140" t="s">
        <v>16</v>
      </c>
      <c r="E11" s="140" t="s">
        <v>17</v>
      </c>
      <c r="F11" s="140" t="s">
        <v>18</v>
      </c>
      <c r="G11" s="140" t="s">
        <v>19</v>
      </c>
      <c r="H11" s="141" t="s">
        <v>20</v>
      </c>
      <c r="I11" s="114" t="s">
        <v>21</v>
      </c>
      <c r="J11" s="114" t="s">
        <v>22</v>
      </c>
      <c r="K11" s="114" t="s">
        <v>23</v>
      </c>
      <c r="L11" s="114" t="s">
        <v>24</v>
      </c>
      <c r="M11" s="61"/>
      <c r="N11" s="39"/>
      <c r="O11" s="39"/>
      <c r="P11" s="39"/>
      <c r="Q11" s="39"/>
      <c r="R11" s="39"/>
      <c r="S11" s="39"/>
      <c r="T11" s="39"/>
      <c r="U11" s="39"/>
      <c r="V11" s="5"/>
      <c r="W11" s="5"/>
    </row>
    <row r="12" spans="1:23" s="32" customFormat="1" ht="12.75">
      <c r="B12" s="15"/>
      <c r="C12" s="223"/>
      <c r="D12" s="223"/>
      <c r="E12" s="223"/>
      <c r="F12" s="223"/>
      <c r="G12" s="223"/>
      <c r="H12" s="223"/>
      <c r="I12" s="223"/>
      <c r="J12" s="223"/>
      <c r="K12" s="223"/>
      <c r="L12" s="223"/>
      <c r="M12" s="61"/>
      <c r="N12" s="39"/>
      <c r="O12" s="39"/>
      <c r="P12" s="39"/>
      <c r="Q12" s="39"/>
      <c r="R12" s="39"/>
      <c r="S12" s="39"/>
    </row>
    <row r="13" spans="1:23" s="32" customFormat="1" ht="15.6" customHeight="1">
      <c r="B13" s="19" t="s">
        <v>98</v>
      </c>
      <c r="C13" s="115">
        <v>484919</v>
      </c>
      <c r="D13" s="115">
        <v>473643</v>
      </c>
      <c r="E13" s="115">
        <v>494807</v>
      </c>
      <c r="F13" s="115">
        <v>489481</v>
      </c>
      <c r="G13" s="115">
        <v>494216</v>
      </c>
      <c r="H13" s="115">
        <v>425796</v>
      </c>
      <c r="I13" s="115">
        <v>427136</v>
      </c>
      <c r="J13" s="115">
        <f t="shared" ref="J13:K13" si="0">SUM(J18:J20,J24,J28,J35,J38,J41,J46:J50,J54)</f>
        <v>413835</v>
      </c>
      <c r="K13" s="115">
        <f t="shared" si="0"/>
        <v>399580</v>
      </c>
      <c r="L13" s="115">
        <f>SUM(L18:L20,L24,L28,L35,L38,L41,L46:L50,L54)</f>
        <v>379229</v>
      </c>
      <c r="M13" s="151"/>
      <c r="N13" s="222"/>
      <c r="O13" s="222"/>
      <c r="P13" s="222"/>
      <c r="Q13" s="222"/>
      <c r="R13" s="222"/>
      <c r="S13" s="222"/>
      <c r="T13" s="222"/>
      <c r="U13" s="222"/>
    </row>
    <row r="14" spans="1:23" s="32" customFormat="1" ht="12.75">
      <c r="B14" s="17"/>
      <c r="C14" s="121"/>
      <c r="D14" s="121"/>
      <c r="E14" s="121"/>
      <c r="F14" s="121"/>
      <c r="G14" s="122"/>
      <c r="H14" s="123"/>
      <c r="I14" s="124"/>
      <c r="J14" s="124"/>
      <c r="K14" s="124"/>
      <c r="L14" s="124"/>
      <c r="N14" s="222"/>
      <c r="O14" s="222"/>
      <c r="P14" s="222"/>
      <c r="Q14" s="222"/>
      <c r="R14" s="222"/>
      <c r="S14" s="222"/>
      <c r="T14" s="222"/>
      <c r="U14" s="222"/>
    </row>
    <row r="15" spans="1:23" s="32" customFormat="1" ht="12.75">
      <c r="B15" s="67" t="s">
        <v>47</v>
      </c>
      <c r="C15" s="125">
        <v>25958</v>
      </c>
      <c r="D15" s="125">
        <v>18168</v>
      </c>
      <c r="E15" s="125">
        <v>13858</v>
      </c>
      <c r="F15" s="125">
        <v>13196</v>
      </c>
      <c r="G15" s="125">
        <v>12885</v>
      </c>
      <c r="H15" s="125">
        <v>13809</v>
      </c>
      <c r="I15" s="124">
        <v>14593</v>
      </c>
      <c r="J15" s="124">
        <v>14082</v>
      </c>
      <c r="K15" s="124">
        <v>13992</v>
      </c>
      <c r="L15" s="124">
        <v>14544</v>
      </c>
      <c r="N15" s="70"/>
      <c r="O15" s="70"/>
      <c r="P15" s="70"/>
      <c r="Q15" s="70"/>
      <c r="R15" s="70"/>
      <c r="S15" s="70"/>
      <c r="T15" s="70"/>
      <c r="U15" s="70"/>
    </row>
    <row r="16" spans="1:23" s="32" customFormat="1" ht="12.75">
      <c r="B16" s="67" t="s">
        <v>48</v>
      </c>
      <c r="C16" s="29">
        <v>8150</v>
      </c>
      <c r="D16" s="29">
        <v>10857</v>
      </c>
      <c r="E16" s="29">
        <v>13849</v>
      </c>
      <c r="F16" s="29">
        <v>13494</v>
      </c>
      <c r="G16" s="126">
        <v>13606</v>
      </c>
      <c r="H16" s="50">
        <v>13122</v>
      </c>
      <c r="I16" s="124">
        <v>13851</v>
      </c>
      <c r="J16" s="124">
        <v>13903</v>
      </c>
      <c r="K16" s="124">
        <v>14238</v>
      </c>
      <c r="L16" s="124">
        <v>13776</v>
      </c>
      <c r="N16" s="70"/>
      <c r="O16" s="70"/>
      <c r="P16" s="70"/>
      <c r="Q16" s="70"/>
      <c r="R16" s="70"/>
      <c r="S16" s="70"/>
      <c r="T16" s="70"/>
      <c r="U16" s="70"/>
    </row>
    <row r="17" spans="2:21" s="32" customFormat="1" ht="12.75">
      <c r="B17" s="67" t="s">
        <v>49</v>
      </c>
      <c r="C17" s="29">
        <v>1266</v>
      </c>
      <c r="D17" s="29">
        <v>5118</v>
      </c>
      <c r="E17" s="29">
        <v>7064</v>
      </c>
      <c r="F17" s="29">
        <v>6646</v>
      </c>
      <c r="G17" s="126">
        <v>6719</v>
      </c>
      <c r="H17" s="50">
        <v>6673</v>
      </c>
      <c r="I17" s="124">
        <v>6884</v>
      </c>
      <c r="J17" s="124">
        <v>6141</v>
      </c>
      <c r="K17" s="124">
        <v>5422</v>
      </c>
      <c r="L17" s="124">
        <v>5350</v>
      </c>
      <c r="N17" s="70"/>
      <c r="O17" s="70"/>
      <c r="P17" s="70"/>
      <c r="Q17" s="70"/>
      <c r="R17" s="70"/>
      <c r="S17" s="70"/>
      <c r="T17" s="70"/>
      <c r="U17" s="70"/>
    </row>
    <row r="18" spans="2:21" s="32" customFormat="1" ht="12.75">
      <c r="B18" s="63" t="s">
        <v>50</v>
      </c>
      <c r="C18" s="78">
        <v>35374</v>
      </c>
      <c r="D18" s="78">
        <v>34143</v>
      </c>
      <c r="E18" s="78">
        <v>34771</v>
      </c>
      <c r="F18" s="78">
        <v>33336</v>
      </c>
      <c r="G18" s="78">
        <v>33210</v>
      </c>
      <c r="H18" s="78">
        <v>33604</v>
      </c>
      <c r="I18" s="78">
        <v>35328</v>
      </c>
      <c r="J18" s="78">
        <v>34126</v>
      </c>
      <c r="K18" s="78">
        <v>33652</v>
      </c>
      <c r="L18" s="78">
        <f>SUM(L15:L17)</f>
        <v>33670</v>
      </c>
      <c r="N18" s="212"/>
      <c r="O18" s="212"/>
      <c r="P18" s="212"/>
      <c r="Q18" s="212"/>
      <c r="R18" s="212"/>
      <c r="S18" s="212"/>
      <c r="T18" s="212"/>
      <c r="U18" s="212"/>
    </row>
    <row r="19" spans="2:21" s="32" customFormat="1" ht="12.75">
      <c r="B19" s="63" t="s">
        <v>51</v>
      </c>
      <c r="C19" s="78">
        <v>15648</v>
      </c>
      <c r="D19" s="78">
        <v>15293</v>
      </c>
      <c r="E19" s="78">
        <v>15605</v>
      </c>
      <c r="F19" s="78">
        <v>15525</v>
      </c>
      <c r="G19" s="78">
        <v>16009</v>
      </c>
      <c r="H19" s="78">
        <v>8904</v>
      </c>
      <c r="I19" s="78">
        <v>13024</v>
      </c>
      <c r="J19" s="78">
        <v>11629</v>
      </c>
      <c r="K19" s="78">
        <v>9154</v>
      </c>
      <c r="L19" s="78">
        <v>7884</v>
      </c>
      <c r="N19" s="75"/>
      <c r="O19" s="75"/>
      <c r="P19" s="75"/>
      <c r="Q19" s="75"/>
      <c r="R19" s="75"/>
      <c r="S19" s="75"/>
      <c r="T19" s="75"/>
      <c r="U19" s="75"/>
    </row>
    <row r="20" spans="2:21" s="32" customFormat="1" ht="12.75">
      <c r="B20" s="63" t="s">
        <v>52</v>
      </c>
      <c r="C20" s="78">
        <v>21179</v>
      </c>
      <c r="D20" s="78">
        <v>21301</v>
      </c>
      <c r="E20" s="78">
        <v>22373</v>
      </c>
      <c r="F20" s="78">
        <v>22699</v>
      </c>
      <c r="G20" s="78">
        <v>23407</v>
      </c>
      <c r="H20" s="78">
        <v>25119</v>
      </c>
      <c r="I20" s="78">
        <v>25168</v>
      </c>
      <c r="J20" s="78">
        <v>23759</v>
      </c>
      <c r="K20" s="78">
        <v>22498</v>
      </c>
      <c r="L20" s="78">
        <v>21986</v>
      </c>
      <c r="N20" s="75"/>
      <c r="O20" s="75"/>
      <c r="P20" s="75"/>
      <c r="Q20" s="75"/>
      <c r="R20" s="75"/>
      <c r="S20" s="75"/>
      <c r="T20" s="75"/>
      <c r="U20" s="75"/>
    </row>
    <row r="21" spans="2:21" s="32" customFormat="1" ht="12.75">
      <c r="B21" s="67" t="s">
        <v>53</v>
      </c>
      <c r="C21" s="29">
        <v>2343</v>
      </c>
      <c r="D21" s="29">
        <v>2335</v>
      </c>
      <c r="E21" s="29">
        <v>2296</v>
      </c>
      <c r="F21" s="29">
        <v>2321</v>
      </c>
      <c r="G21" s="126">
        <v>1824</v>
      </c>
      <c r="H21" s="50">
        <v>1014</v>
      </c>
      <c r="I21" s="124">
        <v>1420</v>
      </c>
      <c r="J21" s="124">
        <v>1641</v>
      </c>
      <c r="K21" s="124">
        <v>1337</v>
      </c>
      <c r="L21" s="124">
        <v>1393</v>
      </c>
      <c r="N21" s="70"/>
      <c r="O21" s="70"/>
      <c r="P21" s="70"/>
      <c r="Q21" s="70"/>
      <c r="R21" s="70"/>
      <c r="S21" s="70"/>
      <c r="T21" s="70"/>
      <c r="U21" s="70"/>
    </row>
    <row r="22" spans="2:21" s="32" customFormat="1" ht="12.75">
      <c r="B22" s="67" t="s">
        <v>54</v>
      </c>
      <c r="C22" s="29">
        <v>8606</v>
      </c>
      <c r="D22" s="29">
        <v>8585</v>
      </c>
      <c r="E22" s="29">
        <v>9617</v>
      </c>
      <c r="F22" s="29">
        <v>9776</v>
      </c>
      <c r="G22" s="126">
        <v>9700</v>
      </c>
      <c r="H22" s="50">
        <v>6208</v>
      </c>
      <c r="I22" s="124">
        <v>8148</v>
      </c>
      <c r="J22" s="124">
        <v>8386</v>
      </c>
      <c r="K22" s="124">
        <v>8384</v>
      </c>
      <c r="L22" s="124">
        <v>7794</v>
      </c>
      <c r="N22" s="70"/>
      <c r="O22" s="70"/>
      <c r="P22" s="70"/>
      <c r="Q22" s="70"/>
      <c r="R22" s="70"/>
      <c r="S22" s="70"/>
      <c r="T22" s="70"/>
      <c r="U22" s="70"/>
    </row>
    <row r="23" spans="2:21" s="32" customFormat="1" ht="12.75">
      <c r="B23" s="67" t="s">
        <v>55</v>
      </c>
      <c r="C23" s="29">
        <v>5954</v>
      </c>
      <c r="D23" s="29">
        <v>6102</v>
      </c>
      <c r="E23" s="29">
        <v>7112</v>
      </c>
      <c r="F23" s="29">
        <v>7356</v>
      </c>
      <c r="G23" s="126">
        <v>7399</v>
      </c>
      <c r="H23" s="50">
        <v>5953</v>
      </c>
      <c r="I23" s="124">
        <v>6610</v>
      </c>
      <c r="J23" s="124">
        <v>7369</v>
      </c>
      <c r="K23" s="124">
        <v>6659</v>
      </c>
      <c r="L23" s="124">
        <v>6168</v>
      </c>
      <c r="N23" s="70"/>
      <c r="O23" s="70"/>
      <c r="P23" s="70"/>
      <c r="Q23" s="70"/>
      <c r="R23" s="70"/>
      <c r="S23" s="70"/>
      <c r="T23" s="70"/>
      <c r="U23" s="70"/>
    </row>
    <row r="24" spans="2:21" s="32" customFormat="1" ht="12.75">
      <c r="B24" s="63" t="s">
        <v>56</v>
      </c>
      <c r="C24" s="78">
        <v>16903</v>
      </c>
      <c r="D24" s="78">
        <v>17022</v>
      </c>
      <c r="E24" s="78">
        <v>19025</v>
      </c>
      <c r="F24" s="78">
        <v>19453</v>
      </c>
      <c r="G24" s="78">
        <v>18923</v>
      </c>
      <c r="H24" s="78">
        <v>13175</v>
      </c>
      <c r="I24" s="78">
        <v>16178</v>
      </c>
      <c r="J24" s="78">
        <v>17396</v>
      </c>
      <c r="K24" s="78">
        <v>16380</v>
      </c>
      <c r="L24" s="78">
        <f>SUM(L21:L23)</f>
        <v>15355</v>
      </c>
      <c r="N24" s="212"/>
      <c r="O24" s="212"/>
      <c r="P24" s="212"/>
      <c r="Q24" s="212"/>
      <c r="R24" s="212"/>
      <c r="S24" s="212"/>
      <c r="T24" s="212"/>
      <c r="U24" s="212"/>
    </row>
    <row r="25" spans="2:21" s="32" customFormat="1" ht="12.75">
      <c r="B25" s="67" t="s">
        <v>57</v>
      </c>
      <c r="C25" s="29">
        <v>33618</v>
      </c>
      <c r="D25" s="29">
        <v>31983</v>
      </c>
      <c r="E25" s="29">
        <v>34746</v>
      </c>
      <c r="F25" s="29">
        <v>36117</v>
      </c>
      <c r="G25" s="126">
        <v>36217</v>
      </c>
      <c r="H25" s="50">
        <v>22979</v>
      </c>
      <c r="I25" s="124">
        <v>22137</v>
      </c>
      <c r="J25" s="124">
        <v>21765</v>
      </c>
      <c r="K25" s="124">
        <v>22023</v>
      </c>
      <c r="L25" s="124">
        <v>22636</v>
      </c>
      <c r="N25" s="70"/>
      <c r="O25" s="70"/>
      <c r="P25" s="70"/>
      <c r="Q25" s="70"/>
      <c r="R25" s="70"/>
      <c r="S25" s="70"/>
      <c r="T25" s="70"/>
      <c r="U25" s="70"/>
    </row>
    <row r="26" spans="2:21" s="32" customFormat="1" ht="12.75">
      <c r="B26" s="67" t="s">
        <v>58</v>
      </c>
      <c r="C26" s="29">
        <v>14425</v>
      </c>
      <c r="D26" s="29">
        <v>12860</v>
      </c>
      <c r="E26" s="29">
        <v>11245</v>
      </c>
      <c r="F26" s="29">
        <v>10899</v>
      </c>
      <c r="G26" s="126">
        <v>11114</v>
      </c>
      <c r="H26" s="50">
        <v>10682</v>
      </c>
      <c r="I26" s="124">
        <v>11658</v>
      </c>
      <c r="J26" s="124">
        <v>11706</v>
      </c>
      <c r="K26" s="124">
        <v>11659</v>
      </c>
      <c r="L26" s="124">
        <v>11575</v>
      </c>
      <c r="N26" s="70"/>
      <c r="O26" s="70"/>
      <c r="P26" s="70"/>
      <c r="Q26" s="70"/>
      <c r="R26" s="70"/>
      <c r="S26" s="70"/>
      <c r="T26" s="70"/>
      <c r="U26" s="70"/>
    </row>
    <row r="27" spans="2:21" s="32" customFormat="1" ht="12.75">
      <c r="B27" s="67" t="s">
        <v>59</v>
      </c>
      <c r="C27" s="29">
        <v>9834</v>
      </c>
      <c r="D27" s="29">
        <v>5974</v>
      </c>
      <c r="E27" s="29">
        <v>4421</v>
      </c>
      <c r="F27" s="29">
        <v>4620</v>
      </c>
      <c r="G27" s="126">
        <v>4616</v>
      </c>
      <c r="H27" s="50">
        <v>3862</v>
      </c>
      <c r="I27" s="124">
        <v>3921</v>
      </c>
      <c r="J27" s="124">
        <v>3913</v>
      </c>
      <c r="K27" s="124">
        <v>4082</v>
      </c>
      <c r="L27" s="124">
        <v>3817</v>
      </c>
      <c r="N27" s="70"/>
      <c r="O27" s="70"/>
      <c r="P27" s="70"/>
      <c r="Q27" s="70"/>
      <c r="R27" s="70"/>
      <c r="S27" s="70"/>
      <c r="T27" s="70"/>
      <c r="U27" s="70"/>
    </row>
    <row r="28" spans="2:21" s="77" customFormat="1" ht="12.75">
      <c r="B28" s="63" t="s">
        <v>60</v>
      </c>
      <c r="C28" s="78">
        <v>57877</v>
      </c>
      <c r="D28" s="78">
        <v>50817</v>
      </c>
      <c r="E28" s="78">
        <v>50412</v>
      </c>
      <c r="F28" s="78">
        <v>51636</v>
      </c>
      <c r="G28" s="78">
        <v>51947</v>
      </c>
      <c r="H28" s="78">
        <v>37523</v>
      </c>
      <c r="I28" s="78">
        <v>37716</v>
      </c>
      <c r="J28" s="78">
        <v>37384</v>
      </c>
      <c r="K28" s="78">
        <v>37764</v>
      </c>
      <c r="L28" s="78">
        <f>SUM(L25:L27)</f>
        <v>38028</v>
      </c>
      <c r="N28" s="212"/>
      <c r="O28" s="212"/>
      <c r="P28" s="212"/>
      <c r="Q28" s="212"/>
      <c r="R28" s="212"/>
      <c r="S28" s="212"/>
      <c r="T28" s="212"/>
      <c r="U28" s="212"/>
    </row>
    <row r="29" spans="2:21" s="32" customFormat="1" ht="12.75">
      <c r="B29" s="67" t="s">
        <v>61</v>
      </c>
      <c r="C29" s="29">
        <v>3908</v>
      </c>
      <c r="D29" s="29">
        <v>4175</v>
      </c>
      <c r="E29" s="29">
        <v>4283</v>
      </c>
      <c r="F29" s="29">
        <v>3876</v>
      </c>
      <c r="G29" s="126">
        <v>4149</v>
      </c>
      <c r="H29" s="50">
        <v>3458</v>
      </c>
      <c r="I29" s="124">
        <v>3480</v>
      </c>
      <c r="J29" s="124">
        <v>3582</v>
      </c>
      <c r="K29" s="124">
        <v>3394</v>
      </c>
      <c r="L29" s="124">
        <v>3104</v>
      </c>
      <c r="N29" s="70"/>
      <c r="O29" s="70"/>
      <c r="P29" s="70"/>
      <c r="Q29" s="70"/>
      <c r="R29" s="70"/>
      <c r="S29" s="70"/>
      <c r="T29" s="70"/>
      <c r="U29" s="70"/>
    </row>
    <row r="30" spans="2:21" s="32" customFormat="1" ht="12.75">
      <c r="B30" s="67" t="s">
        <v>62</v>
      </c>
      <c r="C30" s="29">
        <v>396</v>
      </c>
      <c r="D30" s="29">
        <v>340</v>
      </c>
      <c r="E30" s="29">
        <v>375</v>
      </c>
      <c r="F30" s="29">
        <v>1357</v>
      </c>
      <c r="G30" s="126">
        <v>3622</v>
      </c>
      <c r="H30" s="50">
        <v>2389</v>
      </c>
      <c r="I30" s="124">
        <v>2377</v>
      </c>
      <c r="J30" s="124">
        <v>2382</v>
      </c>
      <c r="K30" s="124">
        <v>2375</v>
      </c>
      <c r="L30" s="124">
        <v>2283</v>
      </c>
      <c r="N30" s="70"/>
      <c r="O30" s="70"/>
      <c r="P30" s="70"/>
      <c r="Q30" s="70"/>
      <c r="R30" s="70"/>
      <c r="S30" s="70"/>
      <c r="T30" s="70"/>
      <c r="U30" s="70"/>
    </row>
    <row r="31" spans="2:21" s="32" customFormat="1" ht="12.75">
      <c r="B31" s="67" t="s">
        <v>63</v>
      </c>
      <c r="C31" s="29">
        <v>120727</v>
      </c>
      <c r="D31" s="29">
        <v>121268</v>
      </c>
      <c r="E31" s="29">
        <v>125140</v>
      </c>
      <c r="F31" s="29">
        <v>116737</v>
      </c>
      <c r="G31" s="126">
        <v>115183</v>
      </c>
      <c r="H31" s="50">
        <v>93777</v>
      </c>
      <c r="I31" s="124">
        <v>93059</v>
      </c>
      <c r="J31" s="124">
        <v>87902</v>
      </c>
      <c r="K31" s="124">
        <v>82532</v>
      </c>
      <c r="L31" s="124">
        <v>78338</v>
      </c>
      <c r="N31" s="70"/>
      <c r="O31" s="70"/>
      <c r="P31" s="70"/>
      <c r="Q31" s="70"/>
      <c r="R31" s="70"/>
      <c r="S31" s="70"/>
      <c r="T31" s="70"/>
      <c r="U31" s="70"/>
    </row>
    <row r="32" spans="2:21" s="32" customFormat="1" ht="12.75">
      <c r="B32" s="67" t="s">
        <v>64</v>
      </c>
      <c r="C32" s="29">
        <v>10277</v>
      </c>
      <c r="D32" s="29">
        <v>9514</v>
      </c>
      <c r="E32" s="29">
        <v>9630</v>
      </c>
      <c r="F32" s="29">
        <v>9599</v>
      </c>
      <c r="G32" s="126">
        <v>9609</v>
      </c>
      <c r="H32" s="50">
        <v>9467</v>
      </c>
      <c r="I32" s="124">
        <v>9761</v>
      </c>
      <c r="J32" s="124">
        <v>9413</v>
      </c>
      <c r="K32" s="124">
        <v>9470</v>
      </c>
      <c r="L32" s="124">
        <v>8394</v>
      </c>
      <c r="N32" s="70"/>
      <c r="O32" s="70"/>
      <c r="P32" s="70"/>
      <c r="Q32" s="70"/>
      <c r="R32" s="70"/>
      <c r="S32" s="70"/>
      <c r="T32" s="70"/>
      <c r="U32" s="70"/>
    </row>
    <row r="33" spans="2:22" s="32" customFormat="1" ht="12.75">
      <c r="B33" s="67" t="s">
        <v>65</v>
      </c>
      <c r="C33" s="29">
        <v>17220</v>
      </c>
      <c r="D33" s="29">
        <v>17127</v>
      </c>
      <c r="E33" s="29">
        <v>17084</v>
      </c>
      <c r="F33" s="29">
        <v>16612</v>
      </c>
      <c r="G33" s="126">
        <v>16310</v>
      </c>
      <c r="H33" s="50">
        <v>15283</v>
      </c>
      <c r="I33" s="124">
        <v>14989</v>
      </c>
      <c r="J33" s="124">
        <v>14581</v>
      </c>
      <c r="K33" s="124">
        <v>15417</v>
      </c>
      <c r="L33" s="124">
        <v>14899</v>
      </c>
      <c r="N33" s="70"/>
      <c r="O33" s="70"/>
      <c r="P33" s="70"/>
      <c r="Q33" s="70"/>
      <c r="R33" s="70"/>
      <c r="S33" s="70"/>
      <c r="T33" s="70"/>
      <c r="U33" s="70"/>
    </row>
    <row r="34" spans="2:22" s="32" customFormat="1" ht="12.75">
      <c r="B34" s="67" t="s">
        <v>66</v>
      </c>
      <c r="C34" s="29">
        <v>5766</v>
      </c>
      <c r="D34" s="29">
        <v>8088</v>
      </c>
      <c r="E34" s="29">
        <v>8207</v>
      </c>
      <c r="F34" s="29">
        <v>9880</v>
      </c>
      <c r="G34" s="126">
        <v>10174</v>
      </c>
      <c r="H34" s="50">
        <v>9087</v>
      </c>
      <c r="I34" s="124">
        <v>8949</v>
      </c>
      <c r="J34" s="124">
        <v>9537</v>
      </c>
      <c r="K34" s="124">
        <v>9330</v>
      </c>
      <c r="L34" s="124">
        <v>8156</v>
      </c>
      <c r="N34" s="70"/>
      <c r="O34" s="70"/>
      <c r="P34" s="70"/>
      <c r="Q34" s="70"/>
      <c r="R34" s="70"/>
      <c r="S34" s="70"/>
      <c r="T34" s="70"/>
      <c r="U34" s="70"/>
    </row>
    <row r="35" spans="2:22" s="77" customFormat="1" ht="12.75">
      <c r="B35" s="63" t="s">
        <v>67</v>
      </c>
      <c r="C35" s="78">
        <v>158294</v>
      </c>
      <c r="D35" s="78">
        <v>160512</v>
      </c>
      <c r="E35" s="78">
        <v>164719</v>
      </c>
      <c r="F35" s="78">
        <v>158061</v>
      </c>
      <c r="G35" s="78">
        <v>159047</v>
      </c>
      <c r="H35" s="78">
        <v>133461</v>
      </c>
      <c r="I35" s="78">
        <v>132615</v>
      </c>
      <c r="J35" s="78">
        <v>127397</v>
      </c>
      <c r="K35" s="78">
        <v>122518</v>
      </c>
      <c r="L35" s="78">
        <f>SUM(L29:L34)</f>
        <v>115174</v>
      </c>
      <c r="N35" s="212"/>
      <c r="O35" s="212"/>
      <c r="P35" s="212"/>
      <c r="Q35" s="212"/>
      <c r="R35" s="212"/>
      <c r="S35" s="212"/>
      <c r="T35" s="212"/>
      <c r="U35" s="212"/>
    </row>
    <row r="36" spans="2:22" s="32" customFormat="1" ht="12.75">
      <c r="B36" s="67" t="s">
        <v>68</v>
      </c>
      <c r="C36" s="29">
        <v>3452</v>
      </c>
      <c r="D36" s="29">
        <v>3697</v>
      </c>
      <c r="E36" s="29">
        <v>3362</v>
      </c>
      <c r="F36" s="29">
        <v>3601</v>
      </c>
      <c r="G36" s="126">
        <v>3466</v>
      </c>
      <c r="H36" s="50">
        <v>3513</v>
      </c>
      <c r="I36" s="124">
        <v>3667</v>
      </c>
      <c r="J36" s="124">
        <v>3794</v>
      </c>
      <c r="K36" s="124">
        <v>3786</v>
      </c>
      <c r="L36" s="124">
        <v>3285</v>
      </c>
      <c r="N36" s="70"/>
      <c r="O36" s="70"/>
      <c r="P36" s="70"/>
      <c r="Q36" s="70"/>
      <c r="R36" s="70"/>
      <c r="S36" s="70"/>
      <c r="T36" s="70"/>
      <c r="U36" s="70"/>
    </row>
    <row r="37" spans="2:22" s="32" customFormat="1" ht="12.75">
      <c r="B37" s="67" t="s">
        <v>69</v>
      </c>
      <c r="C37" s="29">
        <v>13913</v>
      </c>
      <c r="D37" s="29">
        <v>13819</v>
      </c>
      <c r="E37" s="29">
        <v>14232</v>
      </c>
      <c r="F37" s="29">
        <v>13716</v>
      </c>
      <c r="G37" s="126">
        <v>13525</v>
      </c>
      <c r="H37" s="50">
        <v>12869</v>
      </c>
      <c r="I37" s="124">
        <v>8550</v>
      </c>
      <c r="J37" s="124">
        <v>7956</v>
      </c>
      <c r="K37" s="124">
        <v>7254</v>
      </c>
      <c r="L37" s="124">
        <v>6222</v>
      </c>
      <c r="N37" s="70"/>
      <c r="O37" s="70"/>
      <c r="P37" s="70"/>
      <c r="Q37" s="70"/>
      <c r="R37" s="70"/>
      <c r="S37" s="70"/>
      <c r="T37" s="70"/>
      <c r="U37" s="70"/>
    </row>
    <row r="38" spans="2:22" s="77" customFormat="1" ht="12.75">
      <c r="B38" s="63" t="s">
        <v>70</v>
      </c>
      <c r="C38" s="78">
        <v>17365</v>
      </c>
      <c r="D38" s="78">
        <v>17516</v>
      </c>
      <c r="E38" s="78">
        <v>17594</v>
      </c>
      <c r="F38" s="78">
        <v>17317</v>
      </c>
      <c r="G38" s="78">
        <v>16991</v>
      </c>
      <c r="H38" s="78">
        <v>16382</v>
      </c>
      <c r="I38" s="78">
        <v>12217</v>
      </c>
      <c r="J38" s="78">
        <v>11750</v>
      </c>
      <c r="K38" s="78">
        <v>11040</v>
      </c>
      <c r="L38" s="78">
        <f>SUM(L36:L37)</f>
        <v>9507</v>
      </c>
      <c r="N38" s="212"/>
      <c r="O38" s="212"/>
      <c r="P38" s="212"/>
      <c r="Q38" s="212"/>
      <c r="R38" s="212"/>
      <c r="S38" s="212"/>
      <c r="T38" s="212"/>
      <c r="U38" s="212"/>
    </row>
    <row r="39" spans="2:22" s="32" customFormat="1" ht="12.75">
      <c r="B39" s="67" t="s">
        <v>71</v>
      </c>
      <c r="C39" s="29">
        <v>37786</v>
      </c>
      <c r="D39" s="29">
        <v>41532</v>
      </c>
      <c r="E39" s="29">
        <v>52121</v>
      </c>
      <c r="F39" s="29">
        <v>51258</v>
      </c>
      <c r="G39" s="126">
        <v>50181</v>
      </c>
      <c r="H39" s="50">
        <v>35703</v>
      </c>
      <c r="I39" s="124">
        <v>39226</v>
      </c>
      <c r="J39" s="124">
        <v>39719</v>
      </c>
      <c r="K39" s="124">
        <v>40050</v>
      </c>
      <c r="L39" s="124">
        <v>35695</v>
      </c>
      <c r="N39" s="70"/>
      <c r="O39" s="70"/>
      <c r="P39" s="70"/>
      <c r="Q39" s="70"/>
      <c r="R39" s="70"/>
      <c r="S39" s="70"/>
      <c r="T39" s="70"/>
      <c r="U39" s="70"/>
    </row>
    <row r="40" spans="2:22" s="32" customFormat="1" ht="12.75">
      <c r="B40" s="67" t="s">
        <v>72</v>
      </c>
      <c r="C40" s="29">
        <v>15198</v>
      </c>
      <c r="D40" s="29">
        <v>463</v>
      </c>
      <c r="E40" s="29">
        <v>381</v>
      </c>
      <c r="F40" s="29">
        <v>330</v>
      </c>
      <c r="G40" s="126">
        <v>323</v>
      </c>
      <c r="H40" s="50">
        <v>276</v>
      </c>
      <c r="I40" s="124">
        <v>233</v>
      </c>
      <c r="J40" s="124">
        <v>294</v>
      </c>
      <c r="K40" s="124">
        <v>290</v>
      </c>
      <c r="L40" s="124">
        <v>280</v>
      </c>
      <c r="N40" s="70"/>
      <c r="O40" s="70"/>
      <c r="P40" s="70"/>
      <c r="Q40" s="70"/>
      <c r="R40" s="70"/>
      <c r="S40" s="70"/>
      <c r="T40" s="70"/>
      <c r="U40" s="70"/>
    </row>
    <row r="41" spans="2:22" s="77" customFormat="1" ht="12.75">
      <c r="B41" s="63" t="s">
        <v>73</v>
      </c>
      <c r="C41" s="78">
        <v>52984</v>
      </c>
      <c r="D41" s="78">
        <v>41995</v>
      </c>
      <c r="E41" s="78">
        <v>52502</v>
      </c>
      <c r="F41" s="78">
        <v>51588</v>
      </c>
      <c r="G41" s="78">
        <v>50504</v>
      </c>
      <c r="H41" s="78">
        <v>35979</v>
      </c>
      <c r="I41" s="78">
        <v>39459</v>
      </c>
      <c r="J41" s="78">
        <v>40013</v>
      </c>
      <c r="K41" s="78">
        <v>40340</v>
      </c>
      <c r="L41" s="78">
        <f>SUM(L39:L40)</f>
        <v>35975</v>
      </c>
      <c r="N41" s="212"/>
      <c r="O41" s="212"/>
      <c r="P41" s="212"/>
      <c r="Q41" s="212"/>
      <c r="R41" s="212"/>
      <c r="S41" s="212"/>
      <c r="T41" s="212"/>
      <c r="U41" s="212"/>
    </row>
    <row r="42" spans="2:22" s="32" customFormat="1" ht="12.75">
      <c r="B42" s="67" t="s">
        <v>74</v>
      </c>
      <c r="C42" s="29">
        <v>48564</v>
      </c>
      <c r="D42" s="29">
        <v>50339</v>
      </c>
      <c r="E42" s="29">
        <v>52375</v>
      </c>
      <c r="F42" s="29">
        <v>54003</v>
      </c>
      <c r="G42" s="126">
        <v>54397</v>
      </c>
      <c r="H42" s="50">
        <v>52714</v>
      </c>
      <c r="I42" s="124">
        <v>51493</v>
      </c>
      <c r="J42" s="124">
        <v>49235</v>
      </c>
      <c r="K42" s="124">
        <v>47699</v>
      </c>
      <c r="L42" s="124">
        <v>44418</v>
      </c>
      <c r="N42" s="70"/>
      <c r="O42" s="70"/>
      <c r="P42" s="70"/>
      <c r="Q42" s="70"/>
      <c r="R42" s="70"/>
      <c r="S42" s="70"/>
      <c r="T42" s="70"/>
      <c r="U42" s="70"/>
    </row>
    <row r="43" spans="2:22" s="32" customFormat="1" ht="12.75">
      <c r="B43" s="67" t="s">
        <v>75</v>
      </c>
      <c r="C43" s="29">
        <v>7178</v>
      </c>
      <c r="D43" s="29">
        <v>7273</v>
      </c>
      <c r="E43" s="29">
        <v>8268</v>
      </c>
      <c r="F43" s="29">
        <v>8241</v>
      </c>
      <c r="G43" s="126">
        <v>6661</v>
      </c>
      <c r="H43" s="50">
        <v>3834</v>
      </c>
      <c r="I43" s="124">
        <v>4810</v>
      </c>
      <c r="J43" s="124">
        <v>5787</v>
      </c>
      <c r="K43" s="124">
        <v>4547</v>
      </c>
      <c r="L43" s="124">
        <v>5529</v>
      </c>
      <c r="N43" s="70"/>
      <c r="O43" s="70"/>
      <c r="P43" s="70"/>
      <c r="Q43" s="70"/>
      <c r="R43" s="70"/>
      <c r="S43" s="70"/>
      <c r="T43" s="70"/>
      <c r="U43" s="70"/>
    </row>
    <row r="44" spans="2:22" s="32" customFormat="1" ht="12.75">
      <c r="B44" s="67" t="s">
        <v>76</v>
      </c>
      <c r="C44" s="29">
        <v>7793</v>
      </c>
      <c r="D44" s="29">
        <v>7813</v>
      </c>
      <c r="E44" s="29">
        <v>7689</v>
      </c>
      <c r="F44" s="29">
        <v>7572</v>
      </c>
      <c r="G44" s="126">
        <v>7760</v>
      </c>
      <c r="H44" s="50">
        <v>7026</v>
      </c>
      <c r="I44" s="124">
        <v>5773</v>
      </c>
      <c r="J44" s="124">
        <v>5803</v>
      </c>
      <c r="K44" s="124">
        <v>6840</v>
      </c>
      <c r="L44" s="124">
        <v>5795</v>
      </c>
      <c r="N44" s="70"/>
      <c r="O44" s="70"/>
      <c r="P44" s="70"/>
      <c r="Q44" s="70"/>
      <c r="R44" s="70"/>
      <c r="S44" s="70"/>
      <c r="T44" s="70"/>
      <c r="U44" s="70"/>
    </row>
    <row r="45" spans="2:22" s="32" customFormat="1" ht="12.75">
      <c r="B45" s="67" t="s">
        <v>77</v>
      </c>
      <c r="C45" s="29">
        <v>12130</v>
      </c>
      <c r="D45" s="29">
        <v>12994</v>
      </c>
      <c r="E45" s="29">
        <v>12480</v>
      </c>
      <c r="F45" s="29">
        <v>12717</v>
      </c>
      <c r="G45" s="126">
        <v>14879</v>
      </c>
      <c r="H45" s="50">
        <v>14243</v>
      </c>
      <c r="I45" s="124">
        <v>10331</v>
      </c>
      <c r="J45" s="124">
        <v>9995</v>
      </c>
      <c r="K45" s="124">
        <v>12443</v>
      </c>
      <c r="L45" s="124">
        <v>13540</v>
      </c>
      <c r="N45" s="70"/>
      <c r="O45" s="70"/>
      <c r="P45" s="70"/>
      <c r="Q45" s="70"/>
      <c r="R45" s="70"/>
      <c r="S45" s="70"/>
      <c r="T45" s="70"/>
      <c r="U45" s="70"/>
    </row>
    <row r="46" spans="2:22" s="77" customFormat="1" ht="12.75">
      <c r="B46" s="63" t="s">
        <v>78</v>
      </c>
      <c r="C46" s="78">
        <v>75665</v>
      </c>
      <c r="D46" s="78">
        <v>78419</v>
      </c>
      <c r="E46" s="78">
        <v>80812</v>
      </c>
      <c r="F46" s="78">
        <v>82533</v>
      </c>
      <c r="G46" s="78">
        <v>83697</v>
      </c>
      <c r="H46" s="78">
        <v>77817</v>
      </c>
      <c r="I46" s="78">
        <v>72407</v>
      </c>
      <c r="J46" s="78">
        <v>70820</v>
      </c>
      <c r="K46" s="78">
        <v>71529</v>
      </c>
      <c r="L46" s="78">
        <f>SUM(L42:L45)</f>
        <v>69282</v>
      </c>
      <c r="N46" s="212"/>
      <c r="O46" s="212"/>
      <c r="P46" s="212"/>
      <c r="Q46" s="212"/>
      <c r="R46" s="212"/>
      <c r="S46" s="212"/>
      <c r="T46" s="212"/>
      <c r="U46" s="212"/>
    </row>
    <row r="47" spans="2:22" s="77" customFormat="1" ht="12.75">
      <c r="B47" s="63" t="s">
        <v>79</v>
      </c>
      <c r="C47" s="78">
        <v>121</v>
      </c>
      <c r="D47" s="78">
        <v>71</v>
      </c>
      <c r="E47" s="78">
        <v>92</v>
      </c>
      <c r="F47" s="78">
        <v>141</v>
      </c>
      <c r="G47" s="128">
        <v>78</v>
      </c>
      <c r="H47" s="79">
        <v>67</v>
      </c>
      <c r="I47" s="127">
        <v>88</v>
      </c>
      <c r="J47" s="127">
        <v>133</v>
      </c>
      <c r="K47" s="127">
        <v>249</v>
      </c>
      <c r="L47" s="127">
        <v>266</v>
      </c>
      <c r="N47" s="75"/>
      <c r="O47" s="75"/>
      <c r="P47" s="75"/>
      <c r="Q47" s="75"/>
      <c r="R47" s="75"/>
      <c r="S47" s="75"/>
      <c r="T47" s="75"/>
      <c r="U47" s="75"/>
    </row>
    <row r="48" spans="2:22" s="77" customFormat="1" ht="12.75">
      <c r="B48" s="63" t="s">
        <v>99</v>
      </c>
      <c r="C48" s="78">
        <v>69</v>
      </c>
      <c r="D48" s="78">
        <v>99</v>
      </c>
      <c r="E48" s="78">
        <v>144</v>
      </c>
      <c r="F48" s="78">
        <v>441</v>
      </c>
      <c r="G48" s="128">
        <v>405</v>
      </c>
      <c r="H48" s="79">
        <v>323</v>
      </c>
      <c r="I48" s="127">
        <v>301</v>
      </c>
      <c r="J48" s="127">
        <v>429</v>
      </c>
      <c r="K48" s="127">
        <v>498</v>
      </c>
      <c r="L48" s="127">
        <v>497</v>
      </c>
      <c r="N48" s="75"/>
      <c r="O48" s="75"/>
      <c r="P48" s="75"/>
      <c r="Q48" s="75"/>
      <c r="R48" s="75"/>
      <c r="S48" s="75"/>
      <c r="T48" s="75"/>
      <c r="U48" s="75"/>
      <c r="V48" s="76"/>
    </row>
    <row r="49" spans="2:23" s="32" customFormat="1" ht="12.75">
      <c r="B49" s="63" t="s">
        <v>81</v>
      </c>
      <c r="C49" s="78">
        <v>5072</v>
      </c>
      <c r="D49" s="78">
        <v>5090</v>
      </c>
      <c r="E49" s="78">
        <v>6883</v>
      </c>
      <c r="F49" s="78">
        <v>7039</v>
      </c>
      <c r="G49" s="128">
        <v>7846</v>
      </c>
      <c r="H49" s="79">
        <v>8560</v>
      </c>
      <c r="I49" s="127">
        <v>7426</v>
      </c>
      <c r="J49" s="127">
        <v>6540</v>
      </c>
      <c r="K49" s="127">
        <v>5025</v>
      </c>
      <c r="L49" s="127">
        <v>4634</v>
      </c>
      <c r="N49" s="75"/>
      <c r="O49" s="75"/>
      <c r="P49" s="75"/>
      <c r="Q49" s="75"/>
      <c r="R49" s="75"/>
      <c r="S49" s="75"/>
      <c r="T49" s="75"/>
      <c r="U49" s="75"/>
      <c r="V49" s="70"/>
    </row>
    <row r="50" spans="2:23" s="77" customFormat="1" ht="12.75">
      <c r="B50" s="63" t="s">
        <v>100</v>
      </c>
      <c r="C50" s="78">
        <v>1193</v>
      </c>
      <c r="D50" s="78">
        <v>1261</v>
      </c>
      <c r="E50" s="78">
        <v>522</v>
      </c>
      <c r="F50" s="78">
        <v>1067</v>
      </c>
      <c r="G50" s="128">
        <v>1470</v>
      </c>
      <c r="H50" s="79">
        <v>1396</v>
      </c>
      <c r="I50" s="127">
        <v>1586</v>
      </c>
      <c r="J50" s="127">
        <v>1687</v>
      </c>
      <c r="K50" s="127">
        <v>1435</v>
      </c>
      <c r="L50" s="127">
        <v>1484</v>
      </c>
      <c r="N50" s="75"/>
      <c r="O50" s="75"/>
      <c r="P50" s="75"/>
      <c r="Q50" s="75"/>
      <c r="R50" s="75"/>
      <c r="S50" s="75"/>
      <c r="T50" s="75"/>
      <c r="U50" s="75"/>
    </row>
    <row r="51" spans="2:23" s="32" customFormat="1" ht="12.75">
      <c r="B51" s="67" t="s">
        <v>83</v>
      </c>
      <c r="C51" s="29">
        <v>338</v>
      </c>
      <c r="D51" s="29">
        <v>3474</v>
      </c>
      <c r="E51" s="29">
        <v>6220</v>
      </c>
      <c r="F51" s="29">
        <v>6727</v>
      </c>
      <c r="G51" s="126">
        <v>6600</v>
      </c>
      <c r="H51" s="50">
        <v>6639</v>
      </c>
      <c r="I51" s="124">
        <v>6660</v>
      </c>
      <c r="J51" s="124">
        <v>6689</v>
      </c>
      <c r="K51" s="124">
        <v>6596</v>
      </c>
      <c r="L51" s="124">
        <v>5987</v>
      </c>
      <c r="N51" s="70"/>
      <c r="O51" s="70"/>
      <c r="P51" s="70"/>
      <c r="Q51" s="70"/>
      <c r="R51" s="70"/>
      <c r="S51" s="70"/>
      <c r="T51" s="70"/>
      <c r="U51" s="70"/>
    </row>
    <row r="52" spans="2:23" s="32" customFormat="1" ht="12.75">
      <c r="B52" s="67" t="s">
        <v>84</v>
      </c>
      <c r="C52" s="29">
        <v>26552</v>
      </c>
      <c r="D52" s="29">
        <v>23188</v>
      </c>
      <c r="E52" s="29">
        <v>17484</v>
      </c>
      <c r="F52" s="29">
        <v>16215</v>
      </c>
      <c r="G52" s="126">
        <v>17767</v>
      </c>
      <c r="H52" s="50">
        <v>19642</v>
      </c>
      <c r="I52" s="124">
        <v>19463</v>
      </c>
      <c r="J52" s="124">
        <v>16633</v>
      </c>
      <c r="K52" s="124">
        <v>14645</v>
      </c>
      <c r="L52" s="124">
        <v>14005</v>
      </c>
      <c r="N52" s="70"/>
      <c r="O52" s="70"/>
      <c r="P52" s="70"/>
      <c r="Q52" s="70"/>
      <c r="R52" s="70"/>
      <c r="S52" s="70"/>
      <c r="T52" s="70"/>
      <c r="U52" s="70"/>
    </row>
    <row r="53" spans="2:23" s="32" customFormat="1" ht="12.75">
      <c r="B53" s="67" t="s">
        <v>85</v>
      </c>
      <c r="C53" s="29">
        <v>285</v>
      </c>
      <c r="D53" s="29">
        <v>3442</v>
      </c>
      <c r="E53" s="29">
        <v>5649</v>
      </c>
      <c r="F53" s="29">
        <v>5703</v>
      </c>
      <c r="G53" s="126">
        <v>6315</v>
      </c>
      <c r="H53" s="50">
        <v>7205</v>
      </c>
      <c r="I53" s="124">
        <v>7500</v>
      </c>
      <c r="J53" s="124">
        <v>7450</v>
      </c>
      <c r="K53" s="124">
        <v>6257</v>
      </c>
      <c r="L53" s="124">
        <v>5495</v>
      </c>
      <c r="N53" s="70"/>
      <c r="O53" s="70"/>
      <c r="P53" s="70"/>
      <c r="Q53" s="70"/>
      <c r="R53" s="70"/>
      <c r="S53" s="70"/>
      <c r="T53" s="70"/>
      <c r="U53" s="70"/>
    </row>
    <row r="54" spans="2:23" s="77" customFormat="1" ht="12.75">
      <c r="B54" s="80" t="s">
        <v>86</v>
      </c>
      <c r="C54" s="81">
        <v>27175</v>
      </c>
      <c r="D54" s="81">
        <v>30104</v>
      </c>
      <c r="E54" s="81">
        <v>29353</v>
      </c>
      <c r="F54" s="81">
        <v>28645</v>
      </c>
      <c r="G54" s="81">
        <v>30682</v>
      </c>
      <c r="H54" s="81">
        <v>33486</v>
      </c>
      <c r="I54" s="81">
        <v>33623</v>
      </c>
      <c r="J54" s="81">
        <v>30772</v>
      </c>
      <c r="K54" s="81">
        <v>27498</v>
      </c>
      <c r="L54" s="81">
        <f>SUM(L51:L53)</f>
        <v>25487</v>
      </c>
      <c r="N54" s="212"/>
      <c r="O54" s="212"/>
      <c r="P54" s="212"/>
      <c r="Q54" s="212"/>
      <c r="R54" s="212"/>
      <c r="S54" s="212"/>
      <c r="T54" s="212"/>
      <c r="U54" s="212"/>
    </row>
    <row r="55" spans="2:23" s="32" customFormat="1" ht="12.75">
      <c r="B55" s="17" t="s">
        <v>101</v>
      </c>
      <c r="C55" s="29">
        <v>34306</v>
      </c>
      <c r="D55" s="29">
        <v>31181</v>
      </c>
      <c r="E55" s="29">
        <v>13439</v>
      </c>
      <c r="F55" s="29">
        <v>4726</v>
      </c>
      <c r="G55" s="126">
        <v>6334</v>
      </c>
      <c r="H55" s="50">
        <v>12153</v>
      </c>
      <c r="I55" s="129">
        <v>12094</v>
      </c>
      <c r="J55" s="129">
        <v>11752</v>
      </c>
      <c r="K55" s="129">
        <v>16437</v>
      </c>
      <c r="L55" s="129">
        <v>12158</v>
      </c>
      <c r="N55" s="72"/>
      <c r="O55" s="72"/>
      <c r="P55" s="72"/>
      <c r="Q55" s="72"/>
      <c r="R55" s="72"/>
      <c r="S55" s="72"/>
      <c r="T55" s="72"/>
      <c r="U55" s="72"/>
    </row>
    <row r="56" spans="2:23" s="32" customFormat="1" ht="12.75">
      <c r="C56" s="130"/>
      <c r="D56" s="130"/>
      <c r="E56" s="130"/>
      <c r="F56" s="130"/>
      <c r="G56" s="130"/>
      <c r="H56" s="150"/>
      <c r="I56" s="150"/>
      <c r="J56" s="150"/>
      <c r="K56" s="150"/>
      <c r="L56" s="150"/>
      <c r="M56" s="224"/>
      <c r="N56" s="207"/>
      <c r="O56" s="207"/>
      <c r="P56" s="207"/>
      <c r="Q56" s="207"/>
      <c r="R56" s="207"/>
      <c r="S56" s="207"/>
      <c r="T56" s="207"/>
      <c r="U56" s="207"/>
    </row>
    <row r="57" spans="2:23" s="32" customFormat="1" ht="12.75">
      <c r="C57" s="149"/>
      <c r="D57" s="149"/>
      <c r="E57" s="149"/>
      <c r="F57" s="149"/>
      <c r="G57" s="149"/>
      <c r="H57" s="149"/>
      <c r="I57" s="149"/>
      <c r="J57" s="149"/>
      <c r="K57" s="149"/>
      <c r="L57" s="149"/>
    </row>
    <row r="58" spans="2:23" ht="18">
      <c r="B58" s="24"/>
      <c r="G58" s="119"/>
      <c r="H58" s="119"/>
      <c r="I58" s="119"/>
      <c r="J58" s="119"/>
      <c r="K58" s="119"/>
      <c r="L58" s="119"/>
    </row>
    <row r="59" spans="2:23" ht="18" customHeight="1">
      <c r="B59" s="84" t="s">
        <v>102</v>
      </c>
      <c r="C59" s="131"/>
      <c r="D59" s="131"/>
      <c r="E59" s="131"/>
      <c r="F59" s="131"/>
      <c r="M59" s="234"/>
      <c r="N59" s="234"/>
      <c r="O59" s="234"/>
      <c r="P59" s="234"/>
      <c r="Q59" s="234"/>
      <c r="R59" s="54"/>
    </row>
    <row r="61" spans="2:23">
      <c r="B61" s="14"/>
      <c r="C61" s="140" t="s">
        <v>15</v>
      </c>
      <c r="D61" s="140" t="s">
        <v>16</v>
      </c>
      <c r="E61" s="140" t="s">
        <v>17</v>
      </c>
      <c r="F61" s="140" t="s">
        <v>18</v>
      </c>
      <c r="G61" s="140" t="s">
        <v>19</v>
      </c>
      <c r="H61" s="141" t="s">
        <v>20</v>
      </c>
      <c r="I61" s="114" t="s">
        <v>21</v>
      </c>
      <c r="J61" s="114" t="s">
        <v>22</v>
      </c>
      <c r="K61" s="114" t="s">
        <v>23</v>
      </c>
      <c r="L61" s="114" t="s">
        <v>24</v>
      </c>
      <c r="M61" s="61"/>
      <c r="N61" s="39"/>
      <c r="O61" s="39"/>
      <c r="P61" s="39"/>
      <c r="Q61" s="39"/>
      <c r="R61" s="39"/>
      <c r="S61" s="39"/>
      <c r="T61" s="39"/>
      <c r="U61" s="39"/>
      <c r="V61" s="5"/>
      <c r="W61" s="5"/>
    </row>
    <row r="62" spans="2:23">
      <c r="B62" s="15"/>
      <c r="C62" s="142"/>
      <c r="D62" s="142"/>
      <c r="E62" s="142"/>
      <c r="F62" s="142"/>
      <c r="G62" s="142"/>
      <c r="H62" s="142"/>
      <c r="I62" s="116"/>
      <c r="J62" s="116"/>
      <c r="K62" s="116"/>
      <c r="L62" s="116"/>
      <c r="M62" s="61"/>
      <c r="N62" s="39"/>
      <c r="O62" s="39"/>
      <c r="P62" s="39"/>
      <c r="Q62" s="39"/>
      <c r="R62" s="39"/>
      <c r="S62" s="39"/>
    </row>
    <row r="63" spans="2:23" s="32" customFormat="1" ht="12.75">
      <c r="B63" s="19" t="s">
        <v>98</v>
      </c>
      <c r="C63" s="143">
        <v>0.75417989251813189</v>
      </c>
      <c r="D63" s="143">
        <v>0.78399647582673027</v>
      </c>
      <c r="E63" s="143">
        <v>0.80747186701077378</v>
      </c>
      <c r="F63" s="143">
        <v>0.79760770346550736</v>
      </c>
      <c r="G63" s="143">
        <v>0.78130135790828292</v>
      </c>
      <c r="H63" s="143">
        <v>0.78645605595167634</v>
      </c>
      <c r="I63" s="117">
        <v>0.81344171668976639</v>
      </c>
      <c r="J63" s="117">
        <v>0.81819760919206963</v>
      </c>
      <c r="K63" s="117">
        <v>0.85830808899344291</v>
      </c>
      <c r="L63" s="117">
        <v>0.82699999999999996</v>
      </c>
      <c r="M63" s="73"/>
      <c r="N63" s="74"/>
      <c r="O63" s="74"/>
      <c r="P63" s="74"/>
      <c r="Q63" s="74"/>
      <c r="R63" s="74"/>
      <c r="S63" s="74"/>
      <c r="T63" s="74"/>
      <c r="U63" s="74"/>
    </row>
    <row r="64" spans="2:23" s="32" customFormat="1" ht="12.75">
      <c r="B64" s="17"/>
      <c r="C64" s="132"/>
      <c r="D64" s="132"/>
      <c r="E64" s="132"/>
      <c r="F64" s="132"/>
      <c r="G64" s="132"/>
      <c r="H64" s="132"/>
      <c r="I64" s="133"/>
      <c r="J64" s="133"/>
      <c r="K64" s="133"/>
      <c r="L64" s="133"/>
      <c r="N64" s="69"/>
      <c r="O64" s="69"/>
      <c r="P64" s="69"/>
      <c r="Q64" s="69"/>
      <c r="R64" s="69"/>
      <c r="S64" s="69"/>
      <c r="T64" s="66"/>
      <c r="U64" s="66"/>
    </row>
    <row r="65" spans="2:23" s="32" customFormat="1" ht="12.75">
      <c r="B65" s="67" t="s">
        <v>47</v>
      </c>
      <c r="C65" s="134">
        <v>0.54900000000000004</v>
      </c>
      <c r="D65" s="134">
        <v>0.66139999999999999</v>
      </c>
      <c r="E65" s="134">
        <v>0.74870000000000003</v>
      </c>
      <c r="F65" s="134">
        <v>0.73950000000000005</v>
      </c>
      <c r="G65" s="134">
        <v>0.63129999999999997</v>
      </c>
      <c r="H65" s="134">
        <v>0.6774</v>
      </c>
      <c r="I65" s="133">
        <v>0.60909999999999997</v>
      </c>
      <c r="J65" s="133">
        <v>0.6593</v>
      </c>
      <c r="K65" s="133">
        <v>0.86360000000000003</v>
      </c>
      <c r="L65" s="133">
        <v>0.90100000000000002</v>
      </c>
      <c r="M65" s="153"/>
      <c r="N65" s="206"/>
      <c r="O65" s="206"/>
      <c r="P65" s="206"/>
      <c r="Q65" s="206"/>
      <c r="R65" s="206"/>
      <c r="S65" s="206"/>
      <c r="T65" s="208"/>
      <c r="U65" s="208"/>
      <c r="V65" s="207"/>
      <c r="W65" s="207"/>
    </row>
    <row r="66" spans="2:23" s="32" customFormat="1" ht="12.75">
      <c r="B66" s="67" t="s">
        <v>48</v>
      </c>
      <c r="C66" s="93">
        <v>0.59499999999999997</v>
      </c>
      <c r="D66" s="93">
        <v>0.59119999999999995</v>
      </c>
      <c r="E66" s="93">
        <v>0.77380000000000004</v>
      </c>
      <c r="F66" s="93">
        <v>0.78029999999999999</v>
      </c>
      <c r="G66" s="135">
        <v>0.72909999999999997</v>
      </c>
      <c r="H66" s="102">
        <v>0.55130000000000001</v>
      </c>
      <c r="I66" s="133">
        <v>0.51259999999999994</v>
      </c>
      <c r="J66" s="133">
        <v>0.30249999999999999</v>
      </c>
      <c r="K66" s="133">
        <v>0.80500000000000005</v>
      </c>
      <c r="L66" s="133">
        <v>0.81899999999999995</v>
      </c>
      <c r="N66" s="206"/>
      <c r="O66" s="206"/>
      <c r="P66" s="206"/>
      <c r="Q66" s="206"/>
      <c r="R66" s="206"/>
      <c r="S66" s="206"/>
      <c r="T66" s="208"/>
      <c r="U66" s="208"/>
      <c r="V66" s="207"/>
      <c r="W66" s="207"/>
    </row>
    <row r="67" spans="2:23" s="32" customFormat="1" ht="12.75">
      <c r="B67" s="67" t="s">
        <v>49</v>
      </c>
      <c r="C67" s="93">
        <v>0.58209999999999995</v>
      </c>
      <c r="D67" s="93">
        <v>0.58709999999999996</v>
      </c>
      <c r="E67" s="93">
        <v>0.58440000000000003</v>
      </c>
      <c r="F67" s="93">
        <v>0.72209999999999996</v>
      </c>
      <c r="G67" s="135">
        <v>0.72529999999999994</v>
      </c>
      <c r="H67" s="102">
        <v>0.73329999999999995</v>
      </c>
      <c r="I67" s="133">
        <v>0.75329999999999997</v>
      </c>
      <c r="J67" s="133">
        <v>0.64729999999999999</v>
      </c>
      <c r="K67" s="133">
        <v>0.77680000000000005</v>
      </c>
      <c r="L67" s="133">
        <v>0.87819999999999998</v>
      </c>
      <c r="N67" s="206"/>
      <c r="O67" s="206"/>
      <c r="P67" s="206"/>
      <c r="Q67" s="206"/>
      <c r="R67" s="206"/>
      <c r="S67" s="206"/>
      <c r="T67" s="208"/>
      <c r="U67" s="208"/>
      <c r="V67" s="207"/>
      <c r="W67" s="207"/>
    </row>
    <row r="68" spans="2:23" s="32" customFormat="1" ht="12.75">
      <c r="B68" s="63" t="s">
        <v>50</v>
      </c>
      <c r="C68" s="103">
        <v>0.56078279527336472</v>
      </c>
      <c r="D68" s="103">
        <v>0.62793988225990682</v>
      </c>
      <c r="E68" s="103">
        <v>0.72531829398061598</v>
      </c>
      <c r="F68" s="103">
        <v>0.75254640028797692</v>
      </c>
      <c r="G68" s="103">
        <v>0.69038620295091835</v>
      </c>
      <c r="H68" s="103">
        <v>0.63925979347696704</v>
      </c>
      <c r="I68" s="137">
        <v>0.5993641332653985</v>
      </c>
      <c r="J68" s="154">
        <v>0.5117795639688214</v>
      </c>
      <c r="K68" s="154">
        <v>0.82482143111850714</v>
      </c>
      <c r="L68" s="154">
        <v>0.86399999999999999</v>
      </c>
      <c r="N68" s="206"/>
      <c r="O68" s="206"/>
      <c r="P68" s="206"/>
      <c r="Q68" s="206"/>
      <c r="R68" s="206"/>
      <c r="S68" s="206"/>
      <c r="T68" s="208"/>
      <c r="U68" s="208"/>
      <c r="V68" s="207"/>
      <c r="W68" s="207"/>
    </row>
    <row r="69" spans="2:23" s="32" customFormat="1" ht="12.75">
      <c r="B69" s="63" t="s">
        <v>51</v>
      </c>
      <c r="C69" s="103">
        <v>0.49980000000000002</v>
      </c>
      <c r="D69" s="103">
        <v>0.92269999999999996</v>
      </c>
      <c r="E69" s="103">
        <v>0.9355</v>
      </c>
      <c r="F69" s="103">
        <v>0.9446</v>
      </c>
      <c r="G69" s="136">
        <v>0.93030000000000002</v>
      </c>
      <c r="H69" s="104">
        <v>0.93469999999999998</v>
      </c>
      <c r="I69" s="137">
        <v>0.95650000000000002</v>
      </c>
      <c r="J69" s="137">
        <v>0.94910000000000005</v>
      </c>
      <c r="K69" s="137">
        <v>0.95840000000000003</v>
      </c>
      <c r="L69" s="137">
        <v>0.87760000000000005</v>
      </c>
      <c r="N69" s="206"/>
      <c r="O69" s="206"/>
      <c r="P69" s="206"/>
      <c r="Q69" s="206"/>
      <c r="R69" s="206"/>
      <c r="S69" s="206"/>
      <c r="T69" s="208"/>
      <c r="U69" s="208"/>
      <c r="V69" s="207"/>
      <c r="W69" s="207"/>
    </row>
    <row r="70" spans="2:23" s="32" customFormat="1" ht="12.75">
      <c r="B70" s="63" t="s">
        <v>52</v>
      </c>
      <c r="C70" s="103">
        <v>0.85829999999999995</v>
      </c>
      <c r="D70" s="103">
        <v>0.90710000000000002</v>
      </c>
      <c r="E70" s="103">
        <v>0.92459999999999998</v>
      </c>
      <c r="F70" s="103">
        <v>0.90029999999999999</v>
      </c>
      <c r="G70" s="136">
        <v>0.88080000000000003</v>
      </c>
      <c r="H70" s="104">
        <v>0.93289999999999995</v>
      </c>
      <c r="I70" s="137">
        <v>0.94430000000000003</v>
      </c>
      <c r="J70" s="137">
        <v>0.9204</v>
      </c>
      <c r="K70" s="137">
        <v>0.9294</v>
      </c>
      <c r="L70" s="137">
        <v>0.92130000000000001</v>
      </c>
      <c r="N70" s="206"/>
      <c r="O70" s="206"/>
      <c r="P70" s="206"/>
      <c r="Q70" s="206"/>
      <c r="R70" s="206"/>
      <c r="S70" s="206"/>
      <c r="T70" s="208"/>
      <c r="U70" s="208"/>
      <c r="V70" s="207"/>
      <c r="W70" s="207"/>
    </row>
    <row r="71" spans="2:23" s="32" customFormat="1" ht="12.75">
      <c r="B71" s="67" t="s">
        <v>53</v>
      </c>
      <c r="C71" s="93">
        <v>0.65600000000000003</v>
      </c>
      <c r="D71" s="93">
        <v>0.64839999999999998</v>
      </c>
      <c r="E71" s="93">
        <v>0.85370000000000001</v>
      </c>
      <c r="F71" s="93">
        <v>0.85950000000000004</v>
      </c>
      <c r="G71" s="135">
        <v>0.80479999999999996</v>
      </c>
      <c r="H71" s="102">
        <v>0.79290000000000005</v>
      </c>
      <c r="I71" s="133">
        <v>0.72319999999999995</v>
      </c>
      <c r="J71" s="133">
        <v>0.80010000000000003</v>
      </c>
      <c r="K71" s="133">
        <v>0.75170000000000003</v>
      </c>
      <c r="L71" s="133">
        <v>0.73199999999999998</v>
      </c>
      <c r="N71" s="206"/>
      <c r="O71" s="206"/>
      <c r="P71" s="206"/>
      <c r="Q71" s="206"/>
      <c r="R71" s="206"/>
      <c r="S71" s="206"/>
      <c r="T71" s="208"/>
      <c r="U71" s="208"/>
      <c r="V71" s="207"/>
      <c r="W71" s="207"/>
    </row>
    <row r="72" spans="2:23" s="32" customFormat="1" ht="12.75">
      <c r="B72" s="67" t="s">
        <v>54</v>
      </c>
      <c r="C72" s="93">
        <v>0.67579999999999996</v>
      </c>
      <c r="D72" s="93">
        <v>0.61719999999999997</v>
      </c>
      <c r="E72" s="93">
        <v>0.80049999999999999</v>
      </c>
      <c r="F72" s="93">
        <v>0.85389999999999999</v>
      </c>
      <c r="G72" s="135">
        <v>0.79269999999999996</v>
      </c>
      <c r="H72" s="102">
        <v>0.75270000000000004</v>
      </c>
      <c r="I72" s="133">
        <v>0.77529999999999999</v>
      </c>
      <c r="J72" s="133">
        <v>0.70550000000000002</v>
      </c>
      <c r="K72" s="133">
        <v>0.63180000000000003</v>
      </c>
      <c r="L72" s="133">
        <v>0.49640000000000001</v>
      </c>
      <c r="N72" s="206"/>
      <c r="O72" s="206"/>
      <c r="P72" s="206"/>
      <c r="Q72" s="206"/>
      <c r="R72" s="206"/>
      <c r="S72" s="206"/>
      <c r="T72" s="208"/>
      <c r="U72" s="208"/>
      <c r="V72" s="207"/>
      <c r="W72" s="207"/>
    </row>
    <row r="73" spans="2:23" s="32" customFormat="1" ht="12.75">
      <c r="B73" s="67" t="s">
        <v>55</v>
      </c>
      <c r="C73" s="93">
        <v>0.6673</v>
      </c>
      <c r="D73" s="93">
        <v>0.67030000000000001</v>
      </c>
      <c r="E73" s="93">
        <v>0.79790000000000005</v>
      </c>
      <c r="F73" s="93">
        <v>0.83930000000000005</v>
      </c>
      <c r="G73" s="135">
        <v>0.77110000000000001</v>
      </c>
      <c r="H73" s="102">
        <v>0.7702</v>
      </c>
      <c r="I73" s="133">
        <v>0.69</v>
      </c>
      <c r="J73" s="133">
        <v>0.77869999999999995</v>
      </c>
      <c r="K73" s="133">
        <v>0.78349999999999997</v>
      </c>
      <c r="L73" s="133">
        <v>0.78859999999999997</v>
      </c>
      <c r="N73" s="207"/>
      <c r="O73" s="206"/>
      <c r="P73" s="206"/>
      <c r="Q73" s="206"/>
      <c r="R73" s="206"/>
      <c r="S73" s="206"/>
      <c r="T73" s="208"/>
      <c r="U73" s="208"/>
      <c r="V73" s="207"/>
      <c r="W73" s="207"/>
    </row>
    <row r="74" spans="2:23" s="32" customFormat="1" ht="12.75">
      <c r="B74" s="63" t="s">
        <v>56</v>
      </c>
      <c r="C74" s="103">
        <v>0.67006135005620304</v>
      </c>
      <c r="D74" s="103">
        <v>0.6405150158618258</v>
      </c>
      <c r="E74" s="103">
        <v>0.80594840998685935</v>
      </c>
      <c r="F74" s="103">
        <v>0.84904727805479874</v>
      </c>
      <c r="G74" s="103">
        <v>0.78542060455530305</v>
      </c>
      <c r="H74" s="103">
        <v>0.76370116129032262</v>
      </c>
      <c r="I74" s="137">
        <v>0.73587516380269502</v>
      </c>
      <c r="J74" s="137">
        <v>0.74543155897907565</v>
      </c>
      <c r="K74" s="137">
        <v>0.70325766788766786</v>
      </c>
      <c r="L74" s="137">
        <v>0.63500000000000001</v>
      </c>
      <c r="N74" s="206"/>
      <c r="O74" s="206"/>
      <c r="P74" s="206"/>
      <c r="Q74" s="206"/>
      <c r="R74" s="206"/>
      <c r="S74" s="206"/>
      <c r="T74" s="208"/>
      <c r="U74" s="208"/>
      <c r="V74" s="207"/>
      <c r="W74" s="207"/>
    </row>
    <row r="75" spans="2:23" s="32" customFormat="1" ht="12.75">
      <c r="B75" s="67" t="s">
        <v>57</v>
      </c>
      <c r="C75" s="93">
        <v>0.74029999999999996</v>
      </c>
      <c r="D75" s="93">
        <v>0.84450000000000003</v>
      </c>
      <c r="E75" s="93">
        <v>0.91090000000000004</v>
      </c>
      <c r="F75" s="93">
        <v>0.80800000000000005</v>
      </c>
      <c r="G75" s="135">
        <v>0.75309999999999999</v>
      </c>
      <c r="H75" s="102">
        <v>0.6865</v>
      </c>
      <c r="I75" s="133">
        <v>0.73270000000000002</v>
      </c>
      <c r="J75" s="133">
        <v>0.88600000000000001</v>
      </c>
      <c r="K75" s="133">
        <v>0.88549999999999995</v>
      </c>
      <c r="L75" s="133">
        <v>0.90659999999999996</v>
      </c>
      <c r="N75" s="206"/>
      <c r="O75" s="206"/>
      <c r="P75" s="206"/>
      <c r="Q75" s="206"/>
      <c r="R75" s="206"/>
      <c r="S75" s="206"/>
      <c r="T75" s="208"/>
      <c r="U75" s="208"/>
      <c r="V75" s="207"/>
      <c r="W75" s="207"/>
    </row>
    <row r="76" spans="2:23" s="32" customFormat="1" ht="12.75">
      <c r="B76" s="67" t="s">
        <v>58</v>
      </c>
      <c r="C76" s="93">
        <v>0.47810000000000002</v>
      </c>
      <c r="D76" s="93">
        <v>0.66769999999999996</v>
      </c>
      <c r="E76" s="93">
        <v>0.95150000000000001</v>
      </c>
      <c r="F76" s="93">
        <v>0.94710000000000005</v>
      </c>
      <c r="G76" s="135">
        <v>0.89710000000000001</v>
      </c>
      <c r="H76" s="102">
        <v>0.86550000000000005</v>
      </c>
      <c r="I76" s="133">
        <v>0.90459999999999996</v>
      </c>
      <c r="J76" s="133">
        <v>0.95020000000000004</v>
      </c>
      <c r="K76" s="133">
        <v>0.94550000000000001</v>
      </c>
      <c r="L76" s="133">
        <v>0.94140000000000001</v>
      </c>
      <c r="N76" s="206"/>
      <c r="O76" s="206"/>
      <c r="P76" s="206"/>
      <c r="Q76" s="206"/>
      <c r="R76" s="206"/>
      <c r="S76" s="206"/>
      <c r="T76" s="208"/>
      <c r="U76" s="208"/>
      <c r="V76" s="207"/>
      <c r="W76" s="207"/>
    </row>
    <row r="77" spans="2:23" s="32" customFormat="1" ht="12.75">
      <c r="B77" s="67" t="s">
        <v>59</v>
      </c>
      <c r="C77" s="93">
        <v>0.96760000000000002</v>
      </c>
      <c r="D77" s="93">
        <v>0.96430000000000005</v>
      </c>
      <c r="E77" s="93">
        <v>0.9647</v>
      </c>
      <c r="F77" s="93">
        <v>0.96319999999999995</v>
      </c>
      <c r="G77" s="135">
        <v>0.96989999999999998</v>
      </c>
      <c r="H77" s="102">
        <v>0.95030000000000003</v>
      </c>
      <c r="I77" s="133">
        <v>0.96740000000000004</v>
      </c>
      <c r="J77" s="133">
        <v>0.96830000000000005</v>
      </c>
      <c r="K77" s="133">
        <v>0.96179999999999999</v>
      </c>
      <c r="L77" s="133">
        <v>0.93989999999999996</v>
      </c>
      <c r="N77" s="206"/>
      <c r="O77" s="206"/>
      <c r="P77" s="206"/>
      <c r="Q77" s="206"/>
      <c r="R77" s="206"/>
      <c r="S77" s="206"/>
      <c r="T77" s="208"/>
      <c r="U77" s="208"/>
      <c r="V77" s="207"/>
      <c r="W77" s="207"/>
    </row>
    <row r="78" spans="2:23" s="32" customFormat="1" ht="12.75">
      <c r="B78" s="63" t="s">
        <v>60</v>
      </c>
      <c r="C78" s="103">
        <v>0.71357147571574209</v>
      </c>
      <c r="D78" s="103">
        <v>0.8138417006119999</v>
      </c>
      <c r="E78" s="103">
        <v>0.92467443465841481</v>
      </c>
      <c r="F78" s="103">
        <v>0.85124647339065762</v>
      </c>
      <c r="G78" s="136">
        <v>0.80317343638708683</v>
      </c>
      <c r="H78" s="104">
        <v>0.76460872265010793</v>
      </c>
      <c r="I78" s="137">
        <v>0.81023390868596878</v>
      </c>
      <c r="J78" s="137">
        <v>0.91471723464583787</v>
      </c>
      <c r="K78" s="137">
        <v>0.91227143840694846</v>
      </c>
      <c r="L78" s="137">
        <v>0.92100000000000004</v>
      </c>
      <c r="N78" s="206"/>
      <c r="O78" s="206"/>
      <c r="P78" s="206"/>
      <c r="Q78" s="206"/>
      <c r="R78" s="206"/>
      <c r="S78" s="206"/>
      <c r="T78" s="208"/>
      <c r="U78" s="208"/>
      <c r="V78" s="207"/>
      <c r="W78" s="207"/>
    </row>
    <row r="79" spans="2:23" s="32" customFormat="1" ht="12.75">
      <c r="B79" s="67" t="s">
        <v>61</v>
      </c>
      <c r="C79" s="93">
        <v>0.94879999999999998</v>
      </c>
      <c r="D79" s="93">
        <v>0.93700000000000006</v>
      </c>
      <c r="E79" s="93">
        <v>0.96709999999999996</v>
      </c>
      <c r="F79" s="93">
        <v>0.94089999999999996</v>
      </c>
      <c r="G79" s="135">
        <v>0.88839999999999997</v>
      </c>
      <c r="H79" s="102">
        <v>0.94910000000000005</v>
      </c>
      <c r="I79" s="133">
        <v>0.92330000000000001</v>
      </c>
      <c r="J79" s="133">
        <v>0.93269999999999997</v>
      </c>
      <c r="K79" s="133">
        <v>0.95399999999999996</v>
      </c>
      <c r="L79" s="133">
        <v>0.93400000000000005</v>
      </c>
      <c r="N79" s="206"/>
      <c r="O79" s="206"/>
      <c r="P79" s="206"/>
      <c r="Q79" s="206"/>
      <c r="R79" s="206"/>
      <c r="S79" s="206"/>
      <c r="T79" s="208"/>
      <c r="U79" s="208"/>
      <c r="V79" s="207"/>
      <c r="W79" s="207"/>
    </row>
    <row r="80" spans="2:23" s="32" customFormat="1" ht="12.75">
      <c r="B80" s="67" t="s">
        <v>62</v>
      </c>
      <c r="C80" s="93">
        <v>0.99490000000000001</v>
      </c>
      <c r="D80" s="93">
        <v>0.98240000000000005</v>
      </c>
      <c r="E80" s="93">
        <v>0.98929999999999996</v>
      </c>
      <c r="F80" s="93">
        <v>0.9506</v>
      </c>
      <c r="G80" s="135">
        <v>0.94040000000000001</v>
      </c>
      <c r="H80" s="102">
        <v>0.95020000000000004</v>
      </c>
      <c r="I80" s="133">
        <v>0.9335</v>
      </c>
      <c r="J80" s="133">
        <v>0.9173</v>
      </c>
      <c r="K80" s="133">
        <v>0.90269999999999995</v>
      </c>
      <c r="L80" s="133">
        <v>0.83309999999999995</v>
      </c>
      <c r="N80" s="206"/>
      <c r="O80" s="206"/>
      <c r="P80" s="206"/>
      <c r="Q80" s="206"/>
      <c r="R80" s="206"/>
      <c r="S80" s="206"/>
      <c r="T80" s="208"/>
      <c r="U80" s="208"/>
      <c r="V80" s="207"/>
      <c r="W80" s="207"/>
    </row>
    <row r="81" spans="2:23" s="32" customFormat="1" ht="12.75">
      <c r="B81" s="67" t="s">
        <v>63</v>
      </c>
      <c r="C81" s="93">
        <v>0.82620000000000005</v>
      </c>
      <c r="D81" s="93">
        <v>0.82120000000000004</v>
      </c>
      <c r="E81" s="93">
        <v>0.81979999999999997</v>
      </c>
      <c r="F81" s="93">
        <v>0.78059999999999996</v>
      </c>
      <c r="G81" s="135">
        <v>0.77629999999999999</v>
      </c>
      <c r="H81" s="102">
        <v>0.7913</v>
      </c>
      <c r="I81" s="133">
        <v>0.8054</v>
      </c>
      <c r="J81" s="133">
        <v>0.83209999999999995</v>
      </c>
      <c r="K81" s="133">
        <v>0.88759999999999994</v>
      </c>
      <c r="L81" s="133">
        <v>0.85750000000000004</v>
      </c>
      <c r="N81" s="206"/>
      <c r="O81" s="206"/>
      <c r="P81" s="206"/>
      <c r="Q81" s="206"/>
      <c r="R81" s="206"/>
      <c r="S81" s="206"/>
      <c r="T81" s="208"/>
      <c r="U81" s="208"/>
      <c r="V81" s="207"/>
      <c r="W81" s="207"/>
    </row>
    <row r="82" spans="2:23" s="32" customFormat="1" ht="12.75">
      <c r="B82" s="67" t="s">
        <v>64</v>
      </c>
      <c r="C82" s="93">
        <v>0.82079999999999997</v>
      </c>
      <c r="D82" s="93">
        <v>0.80879999999999996</v>
      </c>
      <c r="E82" s="93">
        <v>0.85780000000000001</v>
      </c>
      <c r="F82" s="93">
        <v>0.89990000000000003</v>
      </c>
      <c r="G82" s="135">
        <v>0.94589999999999996</v>
      </c>
      <c r="H82" s="102">
        <v>0.97489999999999999</v>
      </c>
      <c r="I82" s="133">
        <v>0.96930000000000005</v>
      </c>
      <c r="J82" s="133">
        <v>0.94469999999999998</v>
      </c>
      <c r="K82" s="133">
        <v>0.95779999999999998</v>
      </c>
      <c r="L82" s="133">
        <v>0.93989999999999996</v>
      </c>
      <c r="N82" s="206"/>
      <c r="O82" s="206"/>
      <c r="P82" s="206"/>
      <c r="Q82" s="206"/>
      <c r="R82" s="206"/>
      <c r="S82" s="206"/>
      <c r="T82" s="208"/>
      <c r="U82" s="208"/>
      <c r="V82" s="207"/>
      <c r="W82" s="207"/>
    </row>
    <row r="83" spans="2:23" s="32" customFormat="1" ht="12.75">
      <c r="B83" s="67" t="s">
        <v>65</v>
      </c>
      <c r="C83" s="93">
        <v>0.94740000000000002</v>
      </c>
      <c r="D83" s="93">
        <v>0.92349999999999999</v>
      </c>
      <c r="E83" s="93">
        <v>0.93730000000000002</v>
      </c>
      <c r="F83" s="93">
        <v>0.9335</v>
      </c>
      <c r="G83" s="135">
        <v>0.93110000000000004</v>
      </c>
      <c r="H83" s="102">
        <v>0.94730000000000003</v>
      </c>
      <c r="I83" s="133">
        <v>0.93230000000000002</v>
      </c>
      <c r="J83" s="133">
        <v>0.93200000000000005</v>
      </c>
      <c r="K83" s="133">
        <v>0.95299999999999996</v>
      </c>
      <c r="L83" s="133">
        <v>0.94410000000000005</v>
      </c>
      <c r="N83" s="206"/>
      <c r="O83" s="206"/>
      <c r="P83" s="206"/>
      <c r="Q83" s="206"/>
      <c r="R83" s="206"/>
      <c r="S83" s="206"/>
      <c r="T83" s="208"/>
      <c r="U83" s="208"/>
      <c r="V83" s="207"/>
      <c r="W83" s="207"/>
    </row>
    <row r="84" spans="2:23" s="32" customFormat="1" ht="12.75">
      <c r="B84" s="67" t="s">
        <v>66</v>
      </c>
      <c r="C84" s="93">
        <v>0.8871</v>
      </c>
      <c r="D84" s="93">
        <v>0.92479999999999996</v>
      </c>
      <c r="E84" s="93">
        <v>0.92849999999999999</v>
      </c>
      <c r="F84" s="93">
        <v>0.93410000000000004</v>
      </c>
      <c r="G84" s="135">
        <v>0.91830000000000001</v>
      </c>
      <c r="H84" s="102">
        <v>0.94520000000000004</v>
      </c>
      <c r="I84" s="133">
        <v>0.95609999999999995</v>
      </c>
      <c r="J84" s="133">
        <v>0.94089999999999996</v>
      </c>
      <c r="K84" s="133">
        <v>0.94330000000000003</v>
      </c>
      <c r="L84" s="133">
        <v>0.92030000000000001</v>
      </c>
      <c r="N84" s="206"/>
      <c r="O84" s="206"/>
      <c r="P84" s="206"/>
      <c r="Q84" s="206"/>
      <c r="R84" s="206"/>
      <c r="S84" s="206"/>
      <c r="T84" s="208"/>
      <c r="U84" s="208"/>
      <c r="V84" s="207"/>
      <c r="W84" s="207"/>
    </row>
    <row r="85" spans="2:23" s="32" customFormat="1" ht="12.75">
      <c r="B85" s="63" t="s">
        <v>67</v>
      </c>
      <c r="C85" s="103">
        <v>0.84470129253161841</v>
      </c>
      <c r="D85" s="103">
        <v>0.83995441275418659</v>
      </c>
      <c r="E85" s="103">
        <v>0.84384008827154122</v>
      </c>
      <c r="F85" s="103">
        <v>0.81889994938662924</v>
      </c>
      <c r="G85" s="136">
        <v>0.81816596100523731</v>
      </c>
      <c r="H85" s="104">
        <v>0.83959922599111347</v>
      </c>
      <c r="I85" s="137">
        <v>0.84736608226822008</v>
      </c>
      <c r="J85" s="137">
        <v>0.86441996750315941</v>
      </c>
      <c r="K85" s="137">
        <v>0.90762947240405478</v>
      </c>
      <c r="L85" s="137">
        <v>0.88100000000000001</v>
      </c>
      <c r="N85" s="206"/>
      <c r="O85" s="206"/>
      <c r="P85" s="206"/>
      <c r="Q85" s="206"/>
      <c r="R85" s="206"/>
      <c r="S85" s="206"/>
      <c r="T85" s="208"/>
      <c r="U85" s="208"/>
      <c r="V85" s="207"/>
      <c r="W85" s="207"/>
    </row>
    <row r="86" spans="2:23" s="32" customFormat="1" ht="12.75">
      <c r="B86" s="67" t="s">
        <v>68</v>
      </c>
      <c r="C86" s="93">
        <v>0.80940000000000001</v>
      </c>
      <c r="D86" s="93">
        <v>0.80420000000000003</v>
      </c>
      <c r="E86" s="93">
        <v>0.84860000000000002</v>
      </c>
      <c r="F86" s="93">
        <v>0.8659</v>
      </c>
      <c r="G86" s="135">
        <v>0.86119999999999997</v>
      </c>
      <c r="H86" s="102">
        <v>0.79110000000000003</v>
      </c>
      <c r="I86" s="133">
        <v>0.84430000000000005</v>
      </c>
      <c r="J86" s="133">
        <v>0.82840000000000003</v>
      </c>
      <c r="K86" s="133">
        <v>0.82199999999999995</v>
      </c>
      <c r="L86" s="133">
        <v>0.86950000000000005</v>
      </c>
      <c r="N86" s="206"/>
      <c r="O86" s="206"/>
      <c r="P86" s="206"/>
      <c r="Q86" s="206"/>
      <c r="R86" s="206"/>
      <c r="S86" s="206"/>
      <c r="T86" s="208"/>
      <c r="U86" s="208"/>
      <c r="V86" s="207"/>
      <c r="W86" s="207"/>
    </row>
    <row r="87" spans="2:23" s="32" customFormat="1" ht="12.75">
      <c r="B87" s="67" t="s">
        <v>69</v>
      </c>
      <c r="C87" s="93">
        <v>0.2301</v>
      </c>
      <c r="D87" s="93">
        <v>0.2107</v>
      </c>
      <c r="E87" s="93">
        <v>0.21229999999999999</v>
      </c>
      <c r="F87" s="93">
        <v>0.21970000000000001</v>
      </c>
      <c r="G87" s="135">
        <v>0.2276</v>
      </c>
      <c r="H87" s="102">
        <v>0.31340000000000001</v>
      </c>
      <c r="I87" s="133">
        <v>0.86990000000000001</v>
      </c>
      <c r="J87" s="133">
        <v>0.88</v>
      </c>
      <c r="K87" s="133">
        <v>0.90280000000000005</v>
      </c>
      <c r="L87" s="133">
        <v>0.90349999999999997</v>
      </c>
      <c r="N87" s="206"/>
      <c r="O87" s="206"/>
      <c r="P87" s="206"/>
      <c r="Q87" s="206"/>
      <c r="R87" s="206"/>
      <c r="S87" s="206"/>
      <c r="T87" s="208"/>
      <c r="U87" s="208"/>
      <c r="V87" s="207"/>
      <c r="W87" s="207"/>
    </row>
    <row r="88" spans="2:23" s="32" customFormat="1" ht="12.75">
      <c r="B88" s="63" t="s">
        <v>70</v>
      </c>
      <c r="C88" s="103">
        <v>0.3452594356464152</v>
      </c>
      <c r="D88" s="103">
        <v>0.33596658483672071</v>
      </c>
      <c r="E88" s="103">
        <v>0.33388921223144252</v>
      </c>
      <c r="F88" s="103">
        <v>0.35407467228734768</v>
      </c>
      <c r="G88" s="136">
        <v>0.35684828438585131</v>
      </c>
      <c r="H88" s="104">
        <v>0.41583926870955928</v>
      </c>
      <c r="I88" s="137">
        <v>0.8622160186625194</v>
      </c>
      <c r="J88" s="137">
        <v>0.86333868936170211</v>
      </c>
      <c r="K88" s="137">
        <v>0.87509086956521731</v>
      </c>
      <c r="L88" s="137">
        <v>0.89200000000000002</v>
      </c>
      <c r="N88" s="206"/>
      <c r="O88" s="206"/>
      <c r="P88" s="206"/>
      <c r="Q88" s="206"/>
      <c r="R88" s="206"/>
      <c r="S88" s="206"/>
      <c r="T88" s="208"/>
      <c r="U88" s="208"/>
      <c r="V88" s="207"/>
      <c r="W88" s="207"/>
    </row>
    <row r="89" spans="2:23" s="32" customFormat="1" ht="12.75">
      <c r="B89" s="67" t="s">
        <v>71</v>
      </c>
      <c r="C89" s="93">
        <v>0.70169999999999999</v>
      </c>
      <c r="D89" s="93">
        <v>0.67720000000000002</v>
      </c>
      <c r="E89" s="93">
        <v>0.62849999999999995</v>
      </c>
      <c r="F89" s="93">
        <v>0.65510000000000002</v>
      </c>
      <c r="G89" s="135">
        <v>0.58960000000000001</v>
      </c>
      <c r="H89" s="102">
        <v>0.59099999999999997</v>
      </c>
      <c r="I89" s="133">
        <v>0.72160000000000002</v>
      </c>
      <c r="J89" s="133">
        <v>0.74880000000000002</v>
      </c>
      <c r="K89" s="133">
        <v>0.71740000000000004</v>
      </c>
      <c r="L89" s="133">
        <v>0.85470000000000002</v>
      </c>
      <c r="N89" s="206"/>
      <c r="O89" s="206"/>
      <c r="P89" s="206"/>
      <c r="Q89" s="206"/>
      <c r="R89" s="206"/>
      <c r="S89" s="206"/>
      <c r="T89" s="208"/>
      <c r="U89" s="208"/>
      <c r="V89" s="207"/>
      <c r="W89" s="207"/>
    </row>
    <row r="90" spans="2:23" s="32" customFormat="1" ht="12.75">
      <c r="B90" s="67" t="s">
        <v>72</v>
      </c>
      <c r="C90" s="93">
        <v>0.76580000000000004</v>
      </c>
      <c r="D90" s="93">
        <v>0.85750000000000004</v>
      </c>
      <c r="E90" s="93">
        <v>0.96330000000000005</v>
      </c>
      <c r="F90" s="93">
        <v>0.95760000000000001</v>
      </c>
      <c r="G90" s="135">
        <v>0.92259999999999998</v>
      </c>
      <c r="H90" s="102">
        <v>0.93120000000000003</v>
      </c>
      <c r="I90" s="133">
        <v>0.89270000000000005</v>
      </c>
      <c r="J90" s="133">
        <v>0.76529999999999998</v>
      </c>
      <c r="K90" s="133">
        <v>0.75170000000000003</v>
      </c>
      <c r="L90" s="133">
        <v>0.70709999999999995</v>
      </c>
      <c r="N90" s="206"/>
      <c r="O90" s="206"/>
      <c r="P90" s="206"/>
      <c r="Q90" s="206"/>
      <c r="R90" s="206"/>
      <c r="S90" s="206"/>
      <c r="T90" s="208"/>
      <c r="U90" s="208"/>
      <c r="V90" s="207"/>
      <c r="W90" s="207"/>
    </row>
    <row r="91" spans="2:23" s="32" customFormat="1" ht="12.75">
      <c r="B91" s="63" t="s">
        <v>73</v>
      </c>
      <c r="C91" s="103">
        <v>0.7200865280084553</v>
      </c>
      <c r="D91" s="103">
        <v>0.67918782950351231</v>
      </c>
      <c r="E91" s="103">
        <v>0.63092959887242384</v>
      </c>
      <c r="F91" s="103">
        <v>0.65703504303326354</v>
      </c>
      <c r="G91" s="136">
        <v>0.59172971249801998</v>
      </c>
      <c r="H91" s="104">
        <v>0.59360972233803044</v>
      </c>
      <c r="I91" s="137">
        <v>0.72261032210649023</v>
      </c>
      <c r="J91" s="137">
        <v>0.7489212355984306</v>
      </c>
      <c r="K91" s="137">
        <v>0.71764657907783835</v>
      </c>
      <c r="L91" s="137">
        <v>0.85399999999999998</v>
      </c>
      <c r="N91" s="206"/>
      <c r="O91" s="206"/>
      <c r="P91" s="206"/>
      <c r="Q91" s="206"/>
      <c r="R91" s="206"/>
      <c r="S91" s="206"/>
      <c r="T91" s="208"/>
      <c r="U91" s="208"/>
      <c r="V91" s="207"/>
      <c r="W91" s="207"/>
    </row>
    <row r="92" spans="2:23" s="32" customFormat="1" ht="12.75">
      <c r="B92" s="67" t="s">
        <v>74</v>
      </c>
      <c r="C92" s="93">
        <v>0.89980000000000004</v>
      </c>
      <c r="D92" s="93">
        <v>0.91180000000000005</v>
      </c>
      <c r="E92" s="93">
        <v>0.92569999999999997</v>
      </c>
      <c r="F92" s="93">
        <v>0.91710000000000003</v>
      </c>
      <c r="G92" s="135">
        <v>0.91369999999999996</v>
      </c>
      <c r="H92" s="102">
        <v>0.90329999999999999</v>
      </c>
      <c r="I92" s="133">
        <v>0.90349999999999997</v>
      </c>
      <c r="J92" s="133">
        <v>0.89849999999999997</v>
      </c>
      <c r="K92" s="133">
        <v>0.9173</v>
      </c>
      <c r="L92" s="133">
        <v>0.88109999999999999</v>
      </c>
      <c r="N92" s="152"/>
      <c r="O92" s="152"/>
      <c r="P92" s="152"/>
      <c r="Q92" s="152"/>
      <c r="R92" s="152"/>
      <c r="S92" s="152"/>
      <c r="T92" s="208"/>
      <c r="U92" s="208"/>
      <c r="V92" s="207"/>
      <c r="W92" s="207"/>
    </row>
    <row r="93" spans="2:23" s="32" customFormat="1" ht="12.75">
      <c r="B93" s="67" t="s">
        <v>75</v>
      </c>
      <c r="C93" s="93">
        <v>0.9244</v>
      </c>
      <c r="D93" s="93">
        <v>0.9304</v>
      </c>
      <c r="E93" s="93">
        <v>0.92669999999999997</v>
      </c>
      <c r="F93" s="93">
        <v>0.93620000000000003</v>
      </c>
      <c r="G93" s="135">
        <v>0.95289999999999997</v>
      </c>
      <c r="H93" s="102">
        <v>0.93269999999999997</v>
      </c>
      <c r="I93" s="133">
        <v>0.77259999999999995</v>
      </c>
      <c r="J93" s="133">
        <v>0.7702</v>
      </c>
      <c r="K93" s="133">
        <v>0.81879999999999997</v>
      </c>
      <c r="L93" s="133">
        <v>0.84219999999999995</v>
      </c>
      <c r="N93" s="152"/>
      <c r="O93" s="152"/>
      <c r="P93" s="152"/>
      <c r="Q93" s="152"/>
      <c r="R93" s="152"/>
      <c r="S93" s="152"/>
      <c r="T93" s="208"/>
      <c r="U93" s="208"/>
      <c r="V93" s="207"/>
      <c r="W93" s="207"/>
    </row>
    <row r="94" spans="2:23" s="32" customFormat="1" ht="12.75">
      <c r="B94" s="67" t="s">
        <v>76</v>
      </c>
      <c r="C94" s="93">
        <v>0.86950000000000005</v>
      </c>
      <c r="D94" s="93">
        <v>0.87090000000000001</v>
      </c>
      <c r="E94" s="93">
        <v>0.90210000000000001</v>
      </c>
      <c r="F94" s="93">
        <v>0.92190000000000005</v>
      </c>
      <c r="G94" s="135">
        <v>0.92579999999999996</v>
      </c>
      <c r="H94" s="102">
        <v>0.9627</v>
      </c>
      <c r="I94" s="133">
        <v>0.95179999999999998</v>
      </c>
      <c r="J94" s="133">
        <v>0.92869999999999997</v>
      </c>
      <c r="K94" s="133">
        <v>0.92810000000000004</v>
      </c>
      <c r="L94" s="133">
        <v>0.8538</v>
      </c>
      <c r="N94" s="152"/>
      <c r="O94" s="152"/>
      <c r="P94" s="152"/>
      <c r="Q94" s="152"/>
      <c r="R94" s="152"/>
      <c r="S94" s="152"/>
      <c r="T94" s="208"/>
      <c r="U94" s="208"/>
      <c r="V94" s="207"/>
      <c r="W94" s="207"/>
    </row>
    <row r="95" spans="2:23" s="32" customFormat="1" ht="12.75">
      <c r="B95" s="67" t="s">
        <v>77</v>
      </c>
      <c r="C95" s="93">
        <v>0.88019999999999998</v>
      </c>
      <c r="D95" s="93">
        <v>0.90149999999999997</v>
      </c>
      <c r="E95" s="93">
        <v>0.92159999999999997</v>
      </c>
      <c r="F95" s="93">
        <v>0.91339999999999999</v>
      </c>
      <c r="G95" s="135">
        <v>0.92689999999999995</v>
      </c>
      <c r="H95" s="102">
        <v>0.94520000000000004</v>
      </c>
      <c r="I95" s="133">
        <v>0.95069999999999999</v>
      </c>
      <c r="J95" s="133">
        <v>0.9214</v>
      </c>
      <c r="K95" s="133">
        <v>0.92279999999999995</v>
      </c>
      <c r="L95" s="133">
        <v>0.86850000000000005</v>
      </c>
      <c r="N95" s="152"/>
      <c r="O95" s="152"/>
      <c r="P95" s="152"/>
      <c r="Q95" s="152"/>
      <c r="R95" s="152"/>
      <c r="S95" s="152"/>
      <c r="T95" s="208"/>
      <c r="U95" s="208"/>
      <c r="V95" s="207"/>
      <c r="W95" s="207"/>
    </row>
    <row r="96" spans="2:23" s="32" customFormat="1" ht="12.75">
      <c r="B96" s="63" t="s">
        <v>78</v>
      </c>
      <c r="C96" s="103">
        <v>0.89587087689156153</v>
      </c>
      <c r="D96" s="103">
        <v>0.90774343080120889</v>
      </c>
      <c r="E96" s="103">
        <v>0.92292367470177683</v>
      </c>
      <c r="F96" s="103">
        <v>0.9188774199411146</v>
      </c>
      <c r="G96" s="136">
        <v>0.92028816922948242</v>
      </c>
      <c r="H96" s="104">
        <v>0.91778071372579262</v>
      </c>
      <c r="I96" s="137">
        <v>0.90538973579902482</v>
      </c>
      <c r="J96" s="137">
        <v>0.89372259248799768</v>
      </c>
      <c r="K96" s="137">
        <v>0.91302801241454501</v>
      </c>
      <c r="L96" s="137">
        <v>0.873</v>
      </c>
      <c r="N96" s="152"/>
      <c r="O96" s="152"/>
      <c r="P96" s="152"/>
      <c r="Q96" s="152"/>
      <c r="R96" s="152"/>
      <c r="S96" s="152"/>
      <c r="T96" s="208"/>
      <c r="U96" s="208"/>
      <c r="V96" s="207"/>
      <c r="W96" s="207"/>
    </row>
    <row r="97" spans="2:23" s="32" customFormat="1" ht="12.75">
      <c r="B97" s="63" t="s">
        <v>79</v>
      </c>
      <c r="C97" s="103">
        <v>0.14050000000000001</v>
      </c>
      <c r="D97" s="103">
        <v>0.2535</v>
      </c>
      <c r="E97" s="103">
        <v>0.35870000000000002</v>
      </c>
      <c r="F97" s="103">
        <v>0.40429999999999999</v>
      </c>
      <c r="G97" s="136">
        <v>0.53849999999999998</v>
      </c>
      <c r="H97" s="104">
        <v>0.4627</v>
      </c>
      <c r="I97" s="137">
        <v>0.43180000000000002</v>
      </c>
      <c r="J97" s="137">
        <v>0.32329999999999998</v>
      </c>
      <c r="K97" s="137">
        <v>0.47389999999999999</v>
      </c>
      <c r="L97" s="137">
        <v>0.68679999999999997</v>
      </c>
      <c r="N97" s="152"/>
      <c r="O97" s="152"/>
      <c r="P97" s="152"/>
      <c r="Q97" s="152"/>
      <c r="R97" s="152"/>
      <c r="S97" s="152"/>
      <c r="T97" s="208"/>
      <c r="U97" s="208"/>
      <c r="V97" s="207"/>
      <c r="W97" s="207"/>
    </row>
    <row r="98" spans="2:23" s="32" customFormat="1" ht="12.75">
      <c r="B98" s="63" t="s">
        <v>80</v>
      </c>
      <c r="C98" s="103">
        <v>0.91300000000000003</v>
      </c>
      <c r="D98" s="103">
        <v>0.79800000000000004</v>
      </c>
      <c r="E98" s="103">
        <v>0.50690000000000002</v>
      </c>
      <c r="F98" s="103">
        <v>0.63949999999999996</v>
      </c>
      <c r="G98" s="136">
        <v>0.47649999999999998</v>
      </c>
      <c r="H98" s="104">
        <v>0.28170000000000001</v>
      </c>
      <c r="I98" s="137">
        <v>0.54490000000000005</v>
      </c>
      <c r="J98" s="137">
        <v>0.58509999999999995</v>
      </c>
      <c r="K98" s="137">
        <v>0.78510000000000002</v>
      </c>
      <c r="L98" s="137">
        <v>0.70420000000000005</v>
      </c>
      <c r="N98" s="152"/>
      <c r="O98" s="152"/>
      <c r="P98" s="152"/>
      <c r="Q98" s="152"/>
      <c r="R98" s="152"/>
      <c r="S98" s="152"/>
      <c r="T98" s="208"/>
      <c r="U98" s="208"/>
      <c r="V98" s="207"/>
      <c r="W98" s="207"/>
    </row>
    <row r="99" spans="2:23" s="32" customFormat="1" ht="12.75">
      <c r="B99" s="63" t="s">
        <v>81</v>
      </c>
      <c r="C99" s="103">
        <v>0.83160000000000001</v>
      </c>
      <c r="D99" s="103">
        <v>0.82020000000000004</v>
      </c>
      <c r="E99" s="103">
        <v>0.91820000000000002</v>
      </c>
      <c r="F99" s="103">
        <v>0.91749999999999998</v>
      </c>
      <c r="G99" s="136">
        <v>0.93030000000000002</v>
      </c>
      <c r="H99" s="104">
        <v>0.91259999999999997</v>
      </c>
      <c r="I99" s="137">
        <v>0.9476</v>
      </c>
      <c r="J99" s="137">
        <v>0.95889999999999997</v>
      </c>
      <c r="K99" s="137">
        <v>0.94430000000000003</v>
      </c>
      <c r="L99" s="137">
        <v>0.96430000000000005</v>
      </c>
      <c r="N99" s="69"/>
      <c r="O99" s="69"/>
      <c r="P99" s="69"/>
      <c r="Q99" s="69"/>
      <c r="R99" s="69"/>
      <c r="S99" s="69"/>
      <c r="T99" s="66"/>
      <c r="U99" s="66"/>
    </row>
    <row r="100" spans="2:23" s="32" customFormat="1" ht="12.75">
      <c r="B100" s="63" t="s">
        <v>82</v>
      </c>
      <c r="C100" s="103">
        <v>0.82899999999999996</v>
      </c>
      <c r="D100" s="103">
        <v>0.88739999999999997</v>
      </c>
      <c r="E100" s="103">
        <v>0.69730000000000003</v>
      </c>
      <c r="F100" s="103">
        <v>0.74129999999999996</v>
      </c>
      <c r="G100" s="136">
        <v>0.86599999999999999</v>
      </c>
      <c r="H100" s="104">
        <v>0.88829999999999998</v>
      </c>
      <c r="I100" s="137">
        <v>0.84489999999999998</v>
      </c>
      <c r="J100" s="137">
        <v>0.8145</v>
      </c>
      <c r="K100" s="137">
        <v>0.85919999999999996</v>
      </c>
      <c r="L100" s="137">
        <v>0.8619</v>
      </c>
      <c r="N100" s="65"/>
      <c r="O100" s="65"/>
      <c r="P100" s="65"/>
      <c r="Q100" s="65"/>
      <c r="R100" s="65"/>
      <c r="S100" s="65"/>
      <c r="T100" s="66"/>
      <c r="U100" s="66"/>
    </row>
    <row r="101" spans="2:23" s="32" customFormat="1" ht="12.75">
      <c r="B101" s="67" t="s">
        <v>83</v>
      </c>
      <c r="C101" s="93">
        <v>0.81359999999999999</v>
      </c>
      <c r="D101" s="93">
        <v>0.51300000000000001</v>
      </c>
      <c r="E101" s="93">
        <v>0.48749999999999999</v>
      </c>
      <c r="F101" s="93">
        <v>0.46589999999999998</v>
      </c>
      <c r="G101" s="135">
        <v>0.51949999999999996</v>
      </c>
      <c r="H101" s="102">
        <v>0.48409999999999997</v>
      </c>
      <c r="I101" s="133">
        <v>0.50349999999999995</v>
      </c>
      <c r="J101" s="133">
        <v>0.59040000000000004</v>
      </c>
      <c r="K101" s="133">
        <v>0.56489999999999996</v>
      </c>
      <c r="L101" s="133">
        <v>0.12859999999999999</v>
      </c>
      <c r="N101" s="65"/>
      <c r="O101" s="65"/>
      <c r="P101" s="65"/>
      <c r="Q101" s="65"/>
      <c r="R101" s="65"/>
      <c r="S101" s="65"/>
      <c r="T101" s="66"/>
      <c r="U101" s="66"/>
    </row>
    <row r="102" spans="2:23" s="32" customFormat="1" ht="12.75">
      <c r="B102" s="67" t="s">
        <v>84</v>
      </c>
      <c r="C102" s="93">
        <v>0.59389999999999998</v>
      </c>
      <c r="D102" s="93">
        <v>0.62690000000000001</v>
      </c>
      <c r="E102" s="93">
        <v>0.63160000000000005</v>
      </c>
      <c r="F102" s="93">
        <v>0.60850000000000004</v>
      </c>
      <c r="G102" s="135">
        <v>0.67390000000000005</v>
      </c>
      <c r="H102" s="102">
        <v>0.70450000000000002</v>
      </c>
      <c r="I102" s="133">
        <v>0.69479999999999997</v>
      </c>
      <c r="J102" s="133">
        <v>0.63090000000000002</v>
      </c>
      <c r="K102" s="133">
        <v>0.65480000000000005</v>
      </c>
      <c r="L102" s="133">
        <v>0.2429</v>
      </c>
      <c r="N102" s="65"/>
      <c r="O102" s="65"/>
      <c r="P102" s="65"/>
      <c r="Q102" s="65"/>
      <c r="R102" s="65"/>
      <c r="S102" s="65"/>
      <c r="T102" s="66"/>
      <c r="U102" s="66"/>
    </row>
    <row r="103" spans="2:23" s="32" customFormat="1" ht="12.75">
      <c r="B103" s="67" t="s">
        <v>85</v>
      </c>
      <c r="C103" s="93">
        <v>0.97540000000000004</v>
      </c>
      <c r="D103" s="93">
        <v>0.60370000000000001</v>
      </c>
      <c r="E103" s="93">
        <v>0.64539999999999997</v>
      </c>
      <c r="F103" s="93">
        <v>0.67769999999999997</v>
      </c>
      <c r="G103" s="135">
        <v>0.60170000000000001</v>
      </c>
      <c r="H103" s="102">
        <v>0.6956</v>
      </c>
      <c r="I103" s="133">
        <v>0.6875</v>
      </c>
      <c r="J103" s="133">
        <v>0.69189999999999996</v>
      </c>
      <c r="K103" s="133">
        <v>0.74</v>
      </c>
      <c r="L103" s="133">
        <v>0.21820000000000001</v>
      </c>
      <c r="N103" s="65"/>
      <c r="O103" s="65"/>
      <c r="P103" s="65"/>
      <c r="Q103" s="65"/>
      <c r="R103" s="65"/>
      <c r="S103" s="65"/>
      <c r="T103" s="66"/>
      <c r="U103" s="66"/>
    </row>
    <row r="104" spans="2:23" s="32" customFormat="1" ht="12.75">
      <c r="B104" s="80" t="s">
        <v>86</v>
      </c>
      <c r="C104" s="105">
        <v>0.60063361913523461</v>
      </c>
      <c r="D104" s="105">
        <v>0.61110332846133408</v>
      </c>
      <c r="E104" s="105">
        <v>0.60372053963819716</v>
      </c>
      <c r="F104" s="105">
        <v>0.58878896491534305</v>
      </c>
      <c r="G104" s="138">
        <v>0.62582676487843036</v>
      </c>
      <c r="H104" s="106">
        <v>0.65888809950427052</v>
      </c>
      <c r="I104" s="144">
        <v>0.65527919578859706</v>
      </c>
      <c r="J104" s="144">
        <v>0.63686469192772655</v>
      </c>
      <c r="K104" s="144">
        <v>0.65262224161757221</v>
      </c>
      <c r="L104" s="144">
        <v>0.21099999999999999</v>
      </c>
      <c r="N104" s="65"/>
      <c r="O104" s="65"/>
      <c r="P104" s="65"/>
      <c r="Q104" s="65"/>
      <c r="R104" s="65"/>
      <c r="S104" s="65"/>
      <c r="T104" s="66"/>
      <c r="U104" s="66"/>
    </row>
    <row r="105" spans="2:23" s="32" customFormat="1" ht="12.75">
      <c r="B105" s="17" t="s">
        <v>101</v>
      </c>
      <c r="C105" s="93">
        <v>0.53129999999999999</v>
      </c>
      <c r="D105" s="93">
        <v>0.57809999999999995</v>
      </c>
      <c r="E105" s="93">
        <v>0.61180000000000001</v>
      </c>
      <c r="F105" s="93">
        <v>0.53869999999999996</v>
      </c>
      <c r="G105" s="135">
        <v>0.69510000000000005</v>
      </c>
      <c r="H105" s="102">
        <v>0.79910000000000003</v>
      </c>
      <c r="I105" s="133">
        <v>0.73350000000000004</v>
      </c>
      <c r="J105" s="133">
        <v>0.66579999999999995</v>
      </c>
      <c r="K105" s="133">
        <v>0.67210000000000003</v>
      </c>
      <c r="L105" s="133">
        <v>0.57579999999999998</v>
      </c>
      <c r="T105" s="44"/>
    </row>
    <row r="106" spans="2:23">
      <c r="Q106" s="30"/>
      <c r="R106" s="30"/>
    </row>
    <row r="107" spans="2:23" ht="39.75" customHeight="1">
      <c r="B107" s="230" t="s">
        <v>103</v>
      </c>
      <c r="C107" s="230"/>
      <c r="D107" s="230"/>
      <c r="E107" s="230"/>
      <c r="F107" s="230"/>
      <c r="G107" s="230"/>
      <c r="H107" s="230"/>
      <c r="I107" s="230"/>
      <c r="J107" s="230"/>
      <c r="K107" s="230"/>
      <c r="L107" s="230"/>
      <c r="M107" s="10"/>
      <c r="N107" s="85"/>
      <c r="O107" s="85"/>
      <c r="P107" s="85"/>
      <c r="Q107" s="85"/>
      <c r="R107" s="85"/>
      <c r="S107" s="85"/>
      <c r="T107" s="85"/>
      <c r="U107" s="85"/>
    </row>
    <row r="108" spans="2:23" ht="28.5" customHeight="1">
      <c r="B108" s="232" t="s">
        <v>90</v>
      </c>
      <c r="C108" s="232"/>
      <c r="D108" s="232"/>
      <c r="E108" s="232"/>
      <c r="F108" s="232"/>
      <c r="G108" s="232"/>
      <c r="H108" s="232"/>
      <c r="I108" s="232"/>
      <c r="J108" s="232"/>
      <c r="K108" s="232"/>
      <c r="L108" s="232"/>
      <c r="M108" s="158"/>
      <c r="N108" s="10"/>
      <c r="O108" s="10"/>
      <c r="P108" s="10"/>
      <c r="Q108" s="10"/>
      <c r="R108" s="10"/>
      <c r="S108" s="10"/>
      <c r="T108" s="10"/>
      <c r="U108" s="10"/>
    </row>
    <row r="109" spans="2:23" ht="29.25" customHeight="1">
      <c r="B109" s="231" t="s">
        <v>104</v>
      </c>
      <c r="C109" s="231"/>
      <c r="D109" s="231"/>
      <c r="E109" s="231"/>
      <c r="F109" s="231"/>
      <c r="G109" s="231"/>
      <c r="H109" s="231"/>
      <c r="I109" s="231"/>
      <c r="J109" s="231"/>
      <c r="K109" s="231"/>
      <c r="L109" s="231"/>
      <c r="M109" s="10"/>
      <c r="N109" s="5"/>
      <c r="O109" s="31"/>
      <c r="P109" s="27"/>
      <c r="Q109" s="27"/>
      <c r="R109" s="27"/>
      <c r="S109" s="27"/>
      <c r="T109" s="5"/>
      <c r="U109" s="5"/>
    </row>
    <row r="110" spans="2:23">
      <c r="B110" s="5" t="s">
        <v>105</v>
      </c>
      <c r="C110" s="26"/>
      <c r="D110" s="26"/>
      <c r="E110" s="26"/>
      <c r="F110" s="26"/>
      <c r="G110" s="26"/>
      <c r="H110" s="26"/>
      <c r="I110" s="26"/>
      <c r="J110" s="26"/>
      <c r="K110" s="26"/>
      <c r="L110" s="26"/>
      <c r="M110" s="26"/>
      <c r="N110" s="31"/>
      <c r="O110" s="31"/>
      <c r="P110" s="31"/>
      <c r="Q110" s="31"/>
      <c r="R110" s="31"/>
      <c r="S110" s="31"/>
      <c r="T110" s="31"/>
      <c r="U110" s="31"/>
    </row>
    <row r="111" spans="2:23">
      <c r="B111" s="32"/>
      <c r="C111" s="139"/>
      <c r="D111" s="139"/>
      <c r="E111" s="139"/>
      <c r="F111" s="139"/>
      <c r="G111" s="139"/>
      <c r="H111" s="139"/>
      <c r="I111" s="139"/>
      <c r="J111" s="139"/>
      <c r="K111" s="139"/>
      <c r="L111" s="139"/>
      <c r="M111" s="31"/>
    </row>
    <row r="112" spans="2:23">
      <c r="B112" s="32"/>
    </row>
  </sheetData>
  <mergeCells count="4">
    <mergeCell ref="B109:L109"/>
    <mergeCell ref="M59:Q59"/>
    <mergeCell ref="B107:L107"/>
    <mergeCell ref="B108:L108"/>
  </mergeCells>
  <pageMargins left="0.7" right="0.7" top="0.75" bottom="0.75" header="0.3" footer="0.3"/>
  <pageSetup scale="5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Y61"/>
  <sheetViews>
    <sheetView topLeftCell="Z1" zoomScaleNormal="100" workbookViewId="0"/>
  </sheetViews>
  <sheetFormatPr defaultColWidth="9.140625" defaultRowHeight="15" customHeight="1"/>
  <cols>
    <col min="1" max="1" width="3.28515625" style="11" customWidth="1"/>
    <col min="2" max="2" width="25.5703125" style="11" customWidth="1"/>
    <col min="3" max="7" width="9" style="11" bestFit="1" customWidth="1"/>
    <col min="8" max="8" width="9" style="11" customWidth="1"/>
    <col min="9" max="9" width="9" style="11" bestFit="1" customWidth="1"/>
    <col min="10" max="12" width="9.85546875" style="11" bestFit="1" customWidth="1"/>
    <col min="13" max="13" width="6.5703125" style="11" customWidth="1"/>
    <col min="14" max="18" width="9" style="11" bestFit="1" customWidth="1"/>
    <col min="19" max="19" width="9.42578125" style="11" customWidth="1"/>
    <col min="20" max="23" width="9" style="11" bestFit="1" customWidth="1"/>
    <col min="24" max="16384" width="9.140625" style="11"/>
  </cols>
  <sheetData>
    <row r="1" spans="1:25" s="13" customFormat="1" ht="12.75">
      <c r="A1" s="12"/>
      <c r="B1" s="12"/>
    </row>
    <row r="2" spans="1:25" s="13" customFormat="1" ht="12.75">
      <c r="A2" s="12"/>
      <c r="B2" s="12"/>
      <c r="O2" s="23"/>
    </row>
    <row r="3" spans="1:25" s="13" customFormat="1" ht="12.75">
      <c r="A3" s="12"/>
      <c r="B3" s="12"/>
    </row>
    <row r="4" spans="1:25" s="13" customFormat="1" ht="50.25" customHeight="1">
      <c r="A4" s="12"/>
      <c r="B4" s="12"/>
    </row>
    <row r="5" spans="1:25" s="13" customFormat="1" ht="18" customHeight="1">
      <c r="A5" s="12"/>
      <c r="B5" s="12"/>
    </row>
    <row r="6" spans="1:25" s="13" customFormat="1" ht="20.25">
      <c r="A6" s="12"/>
      <c r="B6" s="55" t="s">
        <v>93</v>
      </c>
    </row>
    <row r="7" spans="1:25" s="13" customFormat="1" ht="15.95" customHeight="1"/>
    <row r="8" spans="1:25" ht="18">
      <c r="B8" s="24" t="s">
        <v>106</v>
      </c>
      <c r="M8" s="24"/>
      <c r="N8" s="24"/>
    </row>
    <row r="9" spans="1:25">
      <c r="I9" s="156"/>
      <c r="J9" s="156"/>
      <c r="K9" s="156"/>
      <c r="L9" s="156"/>
    </row>
    <row r="11" spans="1:25" s="32" customFormat="1" ht="12.75">
      <c r="B11" s="14"/>
      <c r="C11" s="82" t="s">
        <v>15</v>
      </c>
      <c r="D11" s="82" t="s">
        <v>16</v>
      </c>
      <c r="E11" s="82" t="s">
        <v>17</v>
      </c>
      <c r="F11" s="82" t="s">
        <v>18</v>
      </c>
      <c r="G11" s="82" t="s">
        <v>19</v>
      </c>
      <c r="H11" s="83" t="s">
        <v>20</v>
      </c>
      <c r="I11" s="83" t="s">
        <v>21</v>
      </c>
      <c r="J11" s="83" t="s">
        <v>22</v>
      </c>
      <c r="K11" s="83" t="s">
        <v>23</v>
      </c>
      <c r="L11" s="83" t="s">
        <v>24</v>
      </c>
      <c r="M11" s="61"/>
      <c r="N11" s="118"/>
      <c r="O11" s="118"/>
      <c r="P11" s="118"/>
      <c r="Q11" s="118"/>
      <c r="R11" s="118"/>
      <c r="S11" s="118"/>
      <c r="T11" s="118"/>
      <c r="U11" s="118"/>
      <c r="V11" s="118"/>
      <c r="W11" s="118"/>
      <c r="X11" s="5"/>
      <c r="Y11" s="5"/>
    </row>
    <row r="12" spans="1:25" s="32" customFormat="1" ht="12.75">
      <c r="B12" s="15"/>
      <c r="C12" s="16"/>
      <c r="D12" s="16"/>
      <c r="E12" s="16"/>
      <c r="F12" s="16"/>
      <c r="G12" s="51"/>
      <c r="H12" s="47"/>
      <c r="I12" s="47"/>
      <c r="J12" s="47"/>
      <c r="K12" s="47"/>
      <c r="L12" s="47"/>
      <c r="M12" s="61"/>
      <c r="N12" s="118"/>
      <c r="O12" s="118"/>
      <c r="P12" s="118"/>
      <c r="Q12" s="118"/>
      <c r="R12" s="118"/>
      <c r="S12" s="118"/>
      <c r="T12" s="118"/>
      <c r="U12" s="118"/>
    </row>
    <row r="13" spans="1:25" s="32" customFormat="1" ht="12.75">
      <c r="B13" s="19" t="s">
        <v>98</v>
      </c>
      <c r="C13" s="22">
        <v>518309</v>
      </c>
      <c r="D13" s="22">
        <v>503886</v>
      </c>
      <c r="E13" s="22">
        <v>507281</v>
      </c>
      <c r="F13" s="22">
        <v>493416</v>
      </c>
      <c r="G13" s="22">
        <v>499625</v>
      </c>
      <c r="H13" s="22">
        <v>437191</v>
      </c>
      <c r="I13" s="22">
        <v>438439</v>
      </c>
      <c r="J13" s="22">
        <v>424787</v>
      </c>
      <c r="K13" s="22">
        <v>415400</v>
      </c>
      <c r="L13" s="22">
        <v>390343</v>
      </c>
      <c r="M13" s="214"/>
      <c r="N13" s="152"/>
      <c r="O13" s="152"/>
      <c r="P13" s="152"/>
      <c r="Q13" s="152"/>
      <c r="R13" s="152"/>
      <c r="S13" s="152"/>
      <c r="T13" s="152"/>
      <c r="U13" s="152"/>
      <c r="V13" s="152"/>
      <c r="W13" s="152"/>
      <c r="X13" s="5"/>
    </row>
    <row r="14" spans="1:25" s="32" customFormat="1" ht="12.75">
      <c r="B14" s="17"/>
      <c r="C14" s="18"/>
      <c r="D14" s="18"/>
      <c r="E14" s="18"/>
      <c r="F14" s="18"/>
      <c r="G14" s="52"/>
      <c r="H14" s="48"/>
      <c r="I14" s="48"/>
      <c r="J14" s="48"/>
      <c r="K14" s="221"/>
      <c r="L14" s="221"/>
      <c r="N14" s="69"/>
      <c r="O14" s="69"/>
      <c r="P14" s="69"/>
      <c r="Q14" s="69"/>
      <c r="R14" s="69"/>
      <c r="S14" s="69"/>
      <c r="T14" s="69"/>
      <c r="U14" s="69"/>
      <c r="V14" s="69"/>
      <c r="W14" s="69"/>
    </row>
    <row r="15" spans="1:25" s="32" customFormat="1" ht="12.75">
      <c r="B15" s="17" t="s">
        <v>107</v>
      </c>
      <c r="C15" s="68">
        <v>35467</v>
      </c>
      <c r="D15" s="68">
        <v>34251</v>
      </c>
      <c r="E15" s="68">
        <v>34866</v>
      </c>
      <c r="F15" s="68">
        <v>33434</v>
      </c>
      <c r="G15" s="68">
        <v>33348</v>
      </c>
      <c r="H15" s="68">
        <v>33770</v>
      </c>
      <c r="I15" s="68">
        <v>35591</v>
      </c>
      <c r="J15" s="68">
        <v>34288</v>
      </c>
      <c r="K15" s="68">
        <v>34900</v>
      </c>
      <c r="L15" s="68">
        <v>34334</v>
      </c>
      <c r="N15" s="70"/>
      <c r="O15" s="70"/>
      <c r="P15" s="70"/>
      <c r="Q15" s="70"/>
      <c r="R15" s="70"/>
      <c r="S15" s="70"/>
      <c r="T15" s="70"/>
      <c r="U15" s="70"/>
      <c r="V15" s="70"/>
      <c r="W15" s="70"/>
    </row>
    <row r="16" spans="1:25" s="32" customFormat="1" ht="12.75">
      <c r="B16" s="17" t="s">
        <v>108</v>
      </c>
      <c r="C16" s="28">
        <v>5222</v>
      </c>
      <c r="D16" s="28">
        <v>5233</v>
      </c>
      <c r="E16" s="28">
        <v>7005</v>
      </c>
      <c r="F16" s="28">
        <v>7047</v>
      </c>
      <c r="G16" s="53">
        <v>7871</v>
      </c>
      <c r="H16" s="49">
        <v>8570</v>
      </c>
      <c r="I16" s="49">
        <v>7456</v>
      </c>
      <c r="J16" s="49">
        <v>6555</v>
      </c>
      <c r="K16" s="49">
        <v>5166</v>
      </c>
      <c r="L16" s="49">
        <v>4678</v>
      </c>
      <c r="N16" s="70"/>
      <c r="O16" s="70"/>
      <c r="P16" s="70"/>
      <c r="Q16" s="70"/>
      <c r="R16" s="70"/>
      <c r="S16" s="70"/>
      <c r="T16" s="70"/>
      <c r="U16" s="70"/>
      <c r="V16" s="70"/>
      <c r="W16" s="70"/>
    </row>
    <row r="17" spans="2:23" s="32" customFormat="1" ht="12.75">
      <c r="B17" s="17" t="s">
        <v>51</v>
      </c>
      <c r="C17" s="28">
        <v>15692</v>
      </c>
      <c r="D17" s="28">
        <v>15314</v>
      </c>
      <c r="E17" s="28">
        <v>15690</v>
      </c>
      <c r="F17" s="28">
        <v>15570</v>
      </c>
      <c r="G17" s="53">
        <v>16145</v>
      </c>
      <c r="H17" s="49">
        <v>12156</v>
      </c>
      <c r="I17" s="49">
        <v>13055</v>
      </c>
      <c r="J17" s="49">
        <v>11651</v>
      </c>
      <c r="K17" s="49">
        <v>9407</v>
      </c>
      <c r="L17" s="49">
        <v>7951</v>
      </c>
      <c r="N17" s="70"/>
      <c r="O17" s="70"/>
      <c r="P17" s="70"/>
      <c r="Q17" s="70"/>
      <c r="R17" s="70"/>
      <c r="S17" s="70"/>
      <c r="T17" s="70"/>
      <c r="U17" s="70"/>
      <c r="V17" s="70"/>
      <c r="W17" s="70"/>
    </row>
    <row r="18" spans="2:23" s="32" customFormat="1" ht="12.75">
      <c r="B18" s="17" t="s">
        <v>52</v>
      </c>
      <c r="C18" s="28">
        <v>21229</v>
      </c>
      <c r="D18" s="28">
        <v>21711</v>
      </c>
      <c r="E18" s="28">
        <v>22591</v>
      </c>
      <c r="F18" s="28">
        <v>22753</v>
      </c>
      <c r="G18" s="53">
        <v>23462</v>
      </c>
      <c r="H18" s="49">
        <v>25159</v>
      </c>
      <c r="I18" s="49">
        <v>25203</v>
      </c>
      <c r="J18" s="49">
        <v>23787</v>
      </c>
      <c r="K18" s="49">
        <v>23290</v>
      </c>
      <c r="L18" s="49">
        <v>22164</v>
      </c>
      <c r="N18" s="70"/>
      <c r="O18" s="70"/>
      <c r="P18" s="70"/>
      <c r="Q18" s="70"/>
      <c r="R18" s="70"/>
      <c r="S18" s="70"/>
      <c r="T18" s="70"/>
      <c r="U18" s="70"/>
      <c r="V18" s="70"/>
      <c r="W18" s="70"/>
    </row>
    <row r="19" spans="2:23" s="32" customFormat="1" ht="12.75">
      <c r="B19" s="17" t="s">
        <v>109</v>
      </c>
      <c r="C19" s="28">
        <v>17002</v>
      </c>
      <c r="D19" s="28">
        <v>17214</v>
      </c>
      <c r="E19" s="28">
        <v>19120</v>
      </c>
      <c r="F19" s="28">
        <v>19491</v>
      </c>
      <c r="G19" s="53">
        <v>18973</v>
      </c>
      <c r="H19" s="49">
        <v>13252</v>
      </c>
      <c r="I19" s="49">
        <v>16252</v>
      </c>
      <c r="J19" s="49">
        <v>17727</v>
      </c>
      <c r="K19" s="49">
        <v>17110</v>
      </c>
      <c r="L19" s="49">
        <v>15880</v>
      </c>
      <c r="N19" s="70"/>
      <c r="O19" s="70"/>
      <c r="P19" s="70"/>
      <c r="Q19" s="70"/>
      <c r="R19" s="70"/>
      <c r="S19" s="70"/>
      <c r="T19" s="70"/>
      <c r="U19" s="70"/>
      <c r="V19" s="70"/>
      <c r="W19" s="70"/>
    </row>
    <row r="20" spans="2:23" s="32" customFormat="1" ht="12.75">
      <c r="B20" s="17" t="s">
        <v>110</v>
      </c>
      <c r="C20" s="28">
        <v>66655</v>
      </c>
      <c r="D20" s="28">
        <v>59860</v>
      </c>
      <c r="E20" s="28">
        <v>55364</v>
      </c>
      <c r="F20" s="28">
        <v>52267</v>
      </c>
      <c r="G20" s="53">
        <v>52061</v>
      </c>
      <c r="H20" s="49">
        <v>37573</v>
      </c>
      <c r="I20" s="49">
        <v>37793</v>
      </c>
      <c r="J20" s="49">
        <v>37618</v>
      </c>
      <c r="K20" s="49">
        <v>38444</v>
      </c>
      <c r="L20" s="49">
        <v>38468</v>
      </c>
      <c r="N20" s="70"/>
      <c r="O20" s="70"/>
      <c r="P20" s="70"/>
      <c r="Q20" s="70"/>
      <c r="R20" s="70"/>
      <c r="S20" s="70"/>
      <c r="T20" s="70"/>
      <c r="U20" s="70"/>
      <c r="V20" s="70"/>
      <c r="W20" s="70"/>
    </row>
    <row r="21" spans="2:23" s="32" customFormat="1" ht="12.75">
      <c r="B21" s="17" t="s">
        <v>111</v>
      </c>
      <c r="C21" s="28">
        <v>176439</v>
      </c>
      <c r="D21" s="28">
        <v>169510</v>
      </c>
      <c r="E21" s="28">
        <v>168624</v>
      </c>
      <c r="F21" s="28">
        <v>159452</v>
      </c>
      <c r="G21" s="53">
        <v>159450</v>
      </c>
      <c r="H21" s="49">
        <v>133861</v>
      </c>
      <c r="I21" s="49">
        <v>133789</v>
      </c>
      <c r="J21" s="49">
        <v>129434</v>
      </c>
      <c r="K21" s="49">
        <v>125719</v>
      </c>
      <c r="L21" s="49">
        <v>117491</v>
      </c>
      <c r="N21" s="70"/>
      <c r="O21" s="70"/>
      <c r="P21" s="70"/>
      <c r="Q21" s="70"/>
      <c r="R21" s="70"/>
      <c r="S21" s="70"/>
      <c r="T21" s="70"/>
      <c r="U21" s="70"/>
      <c r="V21" s="70"/>
      <c r="W21" s="70"/>
    </row>
    <row r="22" spans="2:23" s="32" customFormat="1" ht="12.75">
      <c r="B22" s="17" t="s">
        <v>69</v>
      </c>
      <c r="C22" s="28">
        <v>18035</v>
      </c>
      <c r="D22" s="28">
        <v>17934</v>
      </c>
      <c r="E22" s="28">
        <v>18160</v>
      </c>
      <c r="F22" s="28">
        <v>17627</v>
      </c>
      <c r="G22" s="53">
        <v>17576</v>
      </c>
      <c r="H22" s="49">
        <v>16960</v>
      </c>
      <c r="I22" s="49">
        <v>12701</v>
      </c>
      <c r="J22" s="49">
        <v>12234</v>
      </c>
      <c r="K22" s="49">
        <v>11954</v>
      </c>
      <c r="L22" s="49">
        <v>10404</v>
      </c>
      <c r="N22" s="70"/>
      <c r="O22" s="70"/>
      <c r="P22" s="70"/>
      <c r="Q22" s="70"/>
      <c r="R22" s="70"/>
      <c r="S22" s="70"/>
      <c r="T22" s="70"/>
      <c r="U22" s="70"/>
      <c r="V22" s="70"/>
      <c r="W22" s="70"/>
    </row>
    <row r="23" spans="2:23" s="32" customFormat="1" ht="12.75">
      <c r="B23" s="17" t="s">
        <v>112</v>
      </c>
      <c r="C23" s="28">
        <v>53619</v>
      </c>
      <c r="D23" s="28">
        <v>51731</v>
      </c>
      <c r="E23" s="28">
        <v>53648</v>
      </c>
      <c r="F23" s="28">
        <v>51731</v>
      </c>
      <c r="G23" s="53">
        <v>50701</v>
      </c>
      <c r="H23" s="49">
        <v>36088</v>
      </c>
      <c r="I23" s="49">
        <v>39636</v>
      </c>
      <c r="J23" s="49">
        <v>40208</v>
      </c>
      <c r="K23" s="49">
        <v>41486</v>
      </c>
      <c r="L23" s="49">
        <v>38438</v>
      </c>
      <c r="N23" s="70"/>
      <c r="O23" s="70"/>
      <c r="P23" s="70"/>
      <c r="Q23" s="70"/>
      <c r="R23" s="70"/>
      <c r="S23" s="70"/>
      <c r="T23" s="70"/>
      <c r="U23" s="70"/>
      <c r="V23" s="70"/>
      <c r="W23" s="70"/>
    </row>
    <row r="24" spans="2:23" s="32" customFormat="1" ht="12.75">
      <c r="B24" s="17" t="s">
        <v>113</v>
      </c>
      <c r="C24" s="28">
        <v>76075</v>
      </c>
      <c r="D24" s="28">
        <v>78807</v>
      </c>
      <c r="E24" s="28">
        <v>81188</v>
      </c>
      <c r="F24" s="28">
        <v>83405</v>
      </c>
      <c r="G24" s="53">
        <v>87357</v>
      </c>
      <c r="H24" s="49">
        <v>84491</v>
      </c>
      <c r="I24" s="49">
        <v>81306</v>
      </c>
      <c r="J24" s="49">
        <v>78194</v>
      </c>
      <c r="K24" s="49">
        <v>77224</v>
      </c>
      <c r="L24" s="49">
        <v>71703</v>
      </c>
      <c r="N24" s="70"/>
      <c r="O24" s="70"/>
      <c r="P24" s="70"/>
      <c r="Q24" s="70"/>
      <c r="R24" s="70"/>
      <c r="S24" s="70"/>
      <c r="T24" s="70"/>
      <c r="U24" s="70"/>
      <c r="V24" s="70"/>
      <c r="W24" s="70"/>
    </row>
    <row r="25" spans="2:23" s="32" customFormat="1" ht="12.75">
      <c r="B25" s="17" t="s">
        <v>99</v>
      </c>
      <c r="C25" s="28">
        <v>72</v>
      </c>
      <c r="D25" s="28">
        <v>109</v>
      </c>
      <c r="E25" s="28">
        <v>149</v>
      </c>
      <c r="F25" s="28">
        <v>444</v>
      </c>
      <c r="G25" s="53">
        <v>406</v>
      </c>
      <c r="H25" s="49">
        <v>326</v>
      </c>
      <c r="I25" s="49">
        <v>302</v>
      </c>
      <c r="J25" s="49">
        <v>431</v>
      </c>
      <c r="K25" s="49">
        <v>502</v>
      </c>
      <c r="L25" s="49">
        <v>511</v>
      </c>
      <c r="N25" s="70"/>
      <c r="O25" s="70"/>
      <c r="P25" s="70"/>
      <c r="Q25" s="70"/>
      <c r="R25" s="70"/>
      <c r="S25" s="70"/>
      <c r="T25" s="70"/>
      <c r="U25" s="70"/>
      <c r="V25" s="70"/>
      <c r="W25" s="70"/>
    </row>
    <row r="26" spans="2:23" s="32" customFormat="1" ht="12.75">
      <c r="B26" s="17" t="s">
        <v>100</v>
      </c>
      <c r="C26" s="28">
        <v>1243</v>
      </c>
      <c r="D26" s="28">
        <v>1419</v>
      </c>
      <c r="E26" s="28">
        <v>1384</v>
      </c>
      <c r="F26" s="28">
        <v>1405</v>
      </c>
      <c r="G26" s="53">
        <v>1513</v>
      </c>
      <c r="H26" s="49">
        <v>1429</v>
      </c>
      <c r="I26" s="49">
        <v>1642</v>
      </c>
      <c r="J26" s="49">
        <v>1710</v>
      </c>
      <c r="K26" s="49">
        <v>1540</v>
      </c>
      <c r="L26" s="49">
        <v>1670</v>
      </c>
      <c r="N26" s="70"/>
      <c r="O26" s="70"/>
      <c r="P26" s="70"/>
      <c r="Q26" s="70"/>
      <c r="R26" s="70"/>
      <c r="S26" s="70"/>
      <c r="T26" s="70"/>
      <c r="U26" s="70"/>
      <c r="V26" s="70"/>
      <c r="W26" s="70"/>
    </row>
    <row r="27" spans="2:23" s="32" customFormat="1" ht="12.75">
      <c r="B27" s="17" t="s">
        <v>114</v>
      </c>
      <c r="C27" s="28">
        <v>31436</v>
      </c>
      <c r="D27" s="28">
        <v>30710</v>
      </c>
      <c r="E27" s="28">
        <v>29382</v>
      </c>
      <c r="F27" s="28">
        <v>28645</v>
      </c>
      <c r="G27" s="53">
        <v>30683</v>
      </c>
      <c r="H27" s="49">
        <v>33488</v>
      </c>
      <c r="I27" s="49">
        <v>33625</v>
      </c>
      <c r="J27" s="49">
        <v>30817</v>
      </c>
      <c r="K27" s="49">
        <v>28397</v>
      </c>
      <c r="L27" s="49">
        <v>26381</v>
      </c>
      <c r="N27" s="70"/>
      <c r="O27" s="70"/>
      <c r="P27" s="70"/>
      <c r="Q27" s="70"/>
      <c r="R27" s="70"/>
      <c r="S27" s="70"/>
      <c r="T27" s="70"/>
      <c r="U27" s="70"/>
      <c r="V27" s="70"/>
      <c r="W27" s="70"/>
    </row>
    <row r="28" spans="2:23" s="32" customFormat="1" ht="12.75">
      <c r="B28" s="86" t="s">
        <v>115</v>
      </c>
      <c r="C28" s="87">
        <v>123</v>
      </c>
      <c r="D28" s="87">
        <v>83</v>
      </c>
      <c r="E28" s="87">
        <v>110</v>
      </c>
      <c r="F28" s="88">
        <v>145</v>
      </c>
      <c r="G28" s="89">
        <v>79</v>
      </c>
      <c r="H28" s="90">
        <v>68</v>
      </c>
      <c r="I28" s="90">
        <v>88</v>
      </c>
      <c r="J28" s="90">
        <v>133</v>
      </c>
      <c r="K28" s="90">
        <v>261</v>
      </c>
      <c r="L28" s="90">
        <v>270</v>
      </c>
      <c r="N28" s="70"/>
      <c r="O28" s="70"/>
      <c r="P28" s="70"/>
      <c r="Q28" s="70"/>
      <c r="R28" s="70"/>
      <c r="S28" s="70"/>
      <c r="T28" s="70"/>
      <c r="U28" s="70"/>
      <c r="V28" s="70"/>
      <c r="W28" s="70"/>
    </row>
    <row r="29" spans="2:23" s="32" customFormat="1" ht="12.75">
      <c r="B29" s="17" t="s">
        <v>116</v>
      </c>
      <c r="C29" s="28">
        <v>114</v>
      </c>
      <c r="D29" s="28">
        <v>144</v>
      </c>
      <c r="E29" s="28">
        <v>263</v>
      </c>
      <c r="F29" s="29">
        <v>118</v>
      </c>
      <c r="G29" s="53">
        <v>107</v>
      </c>
      <c r="H29" s="50">
        <v>106</v>
      </c>
      <c r="I29" s="50">
        <v>73</v>
      </c>
      <c r="J29" s="50">
        <v>73</v>
      </c>
      <c r="K29" s="50">
        <v>66</v>
      </c>
      <c r="L29" s="50">
        <v>63</v>
      </c>
      <c r="N29" s="72"/>
      <c r="O29" s="72"/>
      <c r="P29" s="72"/>
      <c r="Q29" s="72"/>
      <c r="R29" s="72"/>
      <c r="S29" s="72"/>
      <c r="T29" s="72"/>
      <c r="U29" s="72"/>
      <c r="V29" s="72"/>
      <c r="W29" s="72"/>
    </row>
    <row r="30" spans="2:23" s="32" customFormat="1" ht="12.75">
      <c r="B30" s="17" t="s">
        <v>117</v>
      </c>
      <c r="C30" s="28">
        <v>802</v>
      </c>
      <c r="D30" s="28">
        <v>794</v>
      </c>
      <c r="E30" s="28">
        <v>702</v>
      </c>
      <c r="F30" s="29">
        <v>673</v>
      </c>
      <c r="G30" s="53">
        <v>818</v>
      </c>
      <c r="H30" s="50">
        <v>652</v>
      </c>
      <c r="I30" s="50">
        <v>718</v>
      </c>
      <c r="J30" s="50">
        <v>727</v>
      </c>
      <c r="K30" s="50">
        <v>551</v>
      </c>
      <c r="L30" s="50">
        <v>482</v>
      </c>
      <c r="N30" s="72"/>
      <c r="O30" s="72"/>
      <c r="P30" s="72"/>
      <c r="Q30" s="72"/>
      <c r="R30" s="70"/>
      <c r="S30" s="70"/>
      <c r="T30" s="70"/>
      <c r="U30" s="70"/>
      <c r="V30" s="71"/>
      <c r="W30" s="71"/>
    </row>
    <row r="31" spans="2:23" s="32" customFormat="1" ht="12.75">
      <c r="H31" s="149"/>
      <c r="I31" s="149"/>
    </row>
    <row r="32" spans="2:23" ht="18">
      <c r="B32" s="24"/>
      <c r="G32" s="24"/>
      <c r="H32" s="24"/>
      <c r="I32" s="24"/>
      <c r="J32" s="24"/>
      <c r="K32" s="24"/>
      <c r="L32" s="24"/>
    </row>
    <row r="33" spans="2:25" ht="18" customHeight="1">
      <c r="B33" s="220" t="s">
        <v>118</v>
      </c>
      <c r="C33" s="228"/>
      <c r="D33" s="228"/>
      <c r="E33" s="228"/>
      <c r="F33" s="228"/>
      <c r="G33" s="228"/>
      <c r="H33" s="228"/>
      <c r="I33" s="228"/>
      <c r="M33" s="234"/>
      <c r="N33" s="234"/>
      <c r="O33" s="234"/>
      <c r="P33" s="234"/>
      <c r="Q33" s="234"/>
      <c r="R33" s="234"/>
      <c r="S33" s="234"/>
      <c r="T33" s="54"/>
    </row>
    <row r="35" spans="2:25">
      <c r="B35" s="14"/>
      <c r="C35" s="82" t="s">
        <v>15</v>
      </c>
      <c r="D35" s="82" t="s">
        <v>16</v>
      </c>
      <c r="E35" s="82" t="s">
        <v>17</v>
      </c>
      <c r="F35" s="82" t="s">
        <v>18</v>
      </c>
      <c r="G35" s="82" t="s">
        <v>19</v>
      </c>
      <c r="H35" s="82" t="s">
        <v>20</v>
      </c>
      <c r="I35" s="83" t="s">
        <v>21</v>
      </c>
      <c r="J35" s="83" t="s">
        <v>22</v>
      </c>
      <c r="K35" s="83" t="s">
        <v>23</v>
      </c>
      <c r="L35" s="83" t="s">
        <v>24</v>
      </c>
      <c r="M35" s="61"/>
      <c r="N35" s="210"/>
      <c r="O35" s="210"/>
      <c r="P35" s="210"/>
      <c r="Q35" s="210"/>
      <c r="R35" s="210"/>
      <c r="S35" s="210"/>
      <c r="T35" s="210"/>
      <c r="U35" s="210"/>
      <c r="V35" s="210"/>
      <c r="W35" s="210"/>
      <c r="X35" s="209"/>
      <c r="Y35" s="5"/>
    </row>
    <row r="36" spans="2:25">
      <c r="B36" s="15"/>
      <c r="C36" s="16"/>
      <c r="D36" s="16"/>
      <c r="E36" s="16"/>
      <c r="F36" s="16"/>
      <c r="G36" s="45"/>
      <c r="H36" s="98"/>
      <c r="J36" s="148"/>
      <c r="K36" s="148"/>
      <c r="L36" s="148"/>
      <c r="M36" s="61"/>
      <c r="N36" s="210"/>
      <c r="O36" s="210"/>
      <c r="P36" s="210"/>
      <c r="Q36" s="210"/>
      <c r="R36" s="210"/>
      <c r="S36" s="210"/>
      <c r="T36" s="210"/>
      <c r="U36" s="210"/>
      <c r="V36" s="211"/>
      <c r="W36" s="211"/>
      <c r="X36" s="211"/>
    </row>
    <row r="37" spans="2:25" s="32" customFormat="1" ht="12.75">
      <c r="B37" s="19" t="s">
        <v>98</v>
      </c>
      <c r="C37" s="21">
        <v>0.74075450204414739</v>
      </c>
      <c r="D37" s="21">
        <v>0.77272664154193615</v>
      </c>
      <c r="E37" s="21">
        <v>0.80360741581096073</v>
      </c>
      <c r="F37" s="21">
        <v>0.79639979915527648</v>
      </c>
      <c r="G37" s="21">
        <v>0.78165046805103822</v>
      </c>
      <c r="H37" s="21">
        <v>0.78819339304788982</v>
      </c>
      <c r="I37" s="107">
        <v>0.81272386922696205</v>
      </c>
      <c r="J37" s="107">
        <v>0.81550971710527875</v>
      </c>
      <c r="K37" s="107">
        <v>0.85217994583533929</v>
      </c>
      <c r="L37" s="107">
        <v>0.82059605961936055</v>
      </c>
      <c r="M37" s="73"/>
      <c r="N37" s="65"/>
      <c r="O37" s="65"/>
      <c r="P37" s="65"/>
      <c r="Q37" s="65"/>
      <c r="R37" s="65"/>
      <c r="S37" s="65"/>
      <c r="T37" s="65"/>
      <c r="U37" s="65"/>
      <c r="V37" s="65"/>
      <c r="W37" s="65"/>
      <c r="X37" s="209"/>
    </row>
    <row r="38" spans="2:25" s="32" customFormat="1" ht="12.75">
      <c r="B38" s="17"/>
      <c r="C38" s="20"/>
      <c r="D38" s="20"/>
      <c r="E38" s="20"/>
      <c r="F38" s="20"/>
      <c r="G38" s="46"/>
      <c r="H38" s="46"/>
      <c r="I38" s="146"/>
      <c r="J38" s="44"/>
      <c r="K38" s="145"/>
      <c r="L38" s="145"/>
      <c r="N38" s="209"/>
      <c r="O38" s="209"/>
      <c r="P38" s="209"/>
      <c r="Q38" s="209"/>
      <c r="R38" s="209"/>
      <c r="S38" s="209"/>
      <c r="T38" s="209"/>
      <c r="U38" s="209"/>
      <c r="V38" s="65"/>
      <c r="W38" s="65"/>
      <c r="X38" s="209"/>
    </row>
    <row r="39" spans="2:25" s="32" customFormat="1" ht="12.75">
      <c r="B39" s="17" t="s">
        <v>107</v>
      </c>
      <c r="C39" s="20">
        <v>0.56059999999999999</v>
      </c>
      <c r="D39" s="20">
        <v>0.62729999999999997</v>
      </c>
      <c r="E39" s="20">
        <v>0.72509999999999997</v>
      </c>
      <c r="F39" s="20">
        <v>0.75239999999999996</v>
      </c>
      <c r="G39" s="46">
        <v>0.69</v>
      </c>
      <c r="H39" s="46">
        <v>0.6381</v>
      </c>
      <c r="I39" s="44">
        <v>0.59819999999999995</v>
      </c>
      <c r="J39" s="145">
        <v>0.51090000000000002</v>
      </c>
      <c r="K39" s="145">
        <v>0.82540000000000002</v>
      </c>
      <c r="L39" s="145">
        <v>0.86299999999999999</v>
      </c>
      <c r="N39" s="65"/>
      <c r="O39" s="65"/>
      <c r="P39" s="65"/>
      <c r="Q39" s="65"/>
      <c r="R39" s="65"/>
      <c r="S39" s="65"/>
      <c r="T39" s="65"/>
      <c r="U39" s="65"/>
      <c r="V39" s="65"/>
      <c r="W39" s="65"/>
      <c r="X39" s="209"/>
    </row>
    <row r="40" spans="2:25" s="32" customFormat="1" ht="12.75">
      <c r="B40" s="17" t="s">
        <v>108</v>
      </c>
      <c r="C40" s="20">
        <v>0.83050000000000002</v>
      </c>
      <c r="D40" s="20">
        <v>0.82210000000000005</v>
      </c>
      <c r="E40" s="20">
        <v>0.91820000000000002</v>
      </c>
      <c r="F40" s="20">
        <v>0.91759999999999997</v>
      </c>
      <c r="G40" s="46">
        <v>0.93010000000000004</v>
      </c>
      <c r="H40" s="46">
        <v>0.91239999999999999</v>
      </c>
      <c r="I40" s="44">
        <v>0.94720000000000004</v>
      </c>
      <c r="J40" s="147">
        <v>0.9587</v>
      </c>
      <c r="K40" s="147">
        <v>0.94269999999999998</v>
      </c>
      <c r="L40" s="147">
        <v>0.9637</v>
      </c>
      <c r="N40" s="65"/>
      <c r="O40" s="65"/>
      <c r="P40" s="65"/>
      <c r="Q40" s="65"/>
      <c r="R40" s="65"/>
      <c r="S40" s="65"/>
      <c r="T40" s="65"/>
      <c r="U40" s="65"/>
      <c r="V40" s="65"/>
      <c r="W40" s="65"/>
      <c r="X40" s="209"/>
    </row>
    <row r="41" spans="2:25" s="32" customFormat="1" ht="12.75">
      <c r="B41" s="17" t="s">
        <v>51</v>
      </c>
      <c r="C41" s="20">
        <v>0.49919999999999998</v>
      </c>
      <c r="D41" s="20">
        <v>0.9224</v>
      </c>
      <c r="E41" s="20">
        <v>0.93140000000000001</v>
      </c>
      <c r="F41" s="20">
        <v>0.94220000000000004</v>
      </c>
      <c r="G41" s="46">
        <v>0.92910000000000004</v>
      </c>
      <c r="H41" s="46">
        <v>0.9294</v>
      </c>
      <c r="I41" s="44">
        <v>0.95499999999999996</v>
      </c>
      <c r="J41" s="147">
        <v>0.94830000000000003</v>
      </c>
      <c r="K41" s="147">
        <v>0.95709999999999995</v>
      </c>
      <c r="L41" s="147">
        <v>0.87549999999999994</v>
      </c>
      <c r="N41" s="65"/>
      <c r="O41" s="65"/>
      <c r="P41" s="65"/>
      <c r="Q41" s="65"/>
      <c r="R41" s="65"/>
      <c r="S41" s="65"/>
      <c r="T41" s="65"/>
      <c r="U41" s="65"/>
      <c r="V41" s="65"/>
      <c r="W41" s="65"/>
      <c r="X41" s="209"/>
    </row>
    <row r="42" spans="2:25" s="32" customFormat="1" ht="12.75">
      <c r="B42" s="17" t="s">
        <v>52</v>
      </c>
      <c r="C42" s="20">
        <v>0.85760000000000003</v>
      </c>
      <c r="D42" s="20">
        <v>0.89139999999999997</v>
      </c>
      <c r="E42" s="20">
        <v>0.91649999999999998</v>
      </c>
      <c r="F42" s="20">
        <v>0.89980000000000004</v>
      </c>
      <c r="G42" s="46">
        <v>0.88009999999999999</v>
      </c>
      <c r="H42" s="46">
        <v>0.93220000000000003</v>
      </c>
      <c r="I42" s="44">
        <v>0.94410000000000005</v>
      </c>
      <c r="J42" s="147">
        <v>0.91990000000000005</v>
      </c>
      <c r="K42" s="147">
        <v>0.92889999999999995</v>
      </c>
      <c r="L42" s="147">
        <v>0.92090000000000005</v>
      </c>
      <c r="N42" s="65"/>
      <c r="O42" s="65"/>
      <c r="P42" s="65"/>
      <c r="Q42" s="65"/>
      <c r="R42" s="65"/>
      <c r="S42" s="65"/>
      <c r="T42" s="65"/>
      <c r="U42" s="65"/>
      <c r="V42" s="65"/>
      <c r="W42" s="65"/>
      <c r="X42" s="209"/>
    </row>
    <row r="43" spans="2:25" s="32" customFormat="1" ht="12.75">
      <c r="B43" s="17" t="s">
        <v>109</v>
      </c>
      <c r="C43" s="20">
        <v>0.66900000000000004</v>
      </c>
      <c r="D43" s="20">
        <v>0.63980000000000004</v>
      </c>
      <c r="E43" s="20">
        <v>0.80600000000000005</v>
      </c>
      <c r="F43" s="20">
        <v>0.84899999999999998</v>
      </c>
      <c r="G43" s="46">
        <v>0.7853</v>
      </c>
      <c r="H43" s="46">
        <v>0.76290000000000002</v>
      </c>
      <c r="I43" s="44">
        <v>0.73540000000000005</v>
      </c>
      <c r="J43" s="147">
        <v>0.74609999999999999</v>
      </c>
      <c r="K43" s="147">
        <v>0.70109999999999995</v>
      </c>
      <c r="L43" s="147">
        <v>0.63100000000000001</v>
      </c>
      <c r="N43" s="65"/>
      <c r="O43" s="65"/>
      <c r="P43" s="65"/>
      <c r="Q43" s="65"/>
      <c r="R43" s="65"/>
      <c r="S43" s="65"/>
      <c r="T43" s="65"/>
      <c r="U43" s="65"/>
      <c r="V43" s="65"/>
      <c r="W43" s="65"/>
      <c r="X43" s="209"/>
    </row>
    <row r="44" spans="2:25" s="32" customFormat="1" ht="12.75">
      <c r="B44" s="17" t="s">
        <v>110</v>
      </c>
      <c r="C44" s="20">
        <v>0.62209999999999999</v>
      </c>
      <c r="D44" s="20">
        <v>0.74170000000000003</v>
      </c>
      <c r="E44" s="20">
        <v>0.88390000000000002</v>
      </c>
      <c r="F44" s="20">
        <v>0.84360000000000002</v>
      </c>
      <c r="G44" s="46">
        <v>0.8024</v>
      </c>
      <c r="H44" s="46">
        <v>0.76390000000000002</v>
      </c>
      <c r="I44" s="44">
        <v>0.80940000000000001</v>
      </c>
      <c r="J44" s="147">
        <v>0.9123</v>
      </c>
      <c r="K44" s="147">
        <v>0.90759999999999996</v>
      </c>
      <c r="L44" s="147">
        <v>0.91610000000000003</v>
      </c>
      <c r="N44" s="65"/>
      <c r="O44" s="65"/>
      <c r="P44" s="65"/>
      <c r="Q44" s="65"/>
      <c r="R44" s="65"/>
      <c r="S44" s="65"/>
      <c r="T44" s="65"/>
      <c r="U44" s="65"/>
      <c r="V44" s="65"/>
      <c r="W44" s="65"/>
      <c r="X44" s="209"/>
    </row>
    <row r="45" spans="2:25" s="32" customFormat="1" ht="12.75">
      <c r="B45" s="17" t="s">
        <v>111</v>
      </c>
      <c r="C45" s="20">
        <v>0.84089999999999998</v>
      </c>
      <c r="D45" s="20">
        <v>0.8387</v>
      </c>
      <c r="E45" s="20">
        <v>0.84360000000000002</v>
      </c>
      <c r="F45" s="20">
        <v>0.81769999999999998</v>
      </c>
      <c r="G45" s="46">
        <v>0.81769999999999998</v>
      </c>
      <c r="H45" s="46">
        <v>0.83899999999999997</v>
      </c>
      <c r="I45" s="44">
        <v>0.84279999999999999</v>
      </c>
      <c r="J45" s="147">
        <v>0.85409999999999997</v>
      </c>
      <c r="K45" s="147">
        <v>0.89119999999999999</v>
      </c>
      <c r="L45" s="147">
        <v>0.86560000000000004</v>
      </c>
      <c r="N45" s="65"/>
      <c r="O45" s="65"/>
      <c r="P45" s="65"/>
      <c r="Q45" s="65"/>
      <c r="R45" s="65"/>
      <c r="S45" s="65"/>
      <c r="T45" s="65"/>
      <c r="U45" s="65"/>
      <c r="V45" s="65"/>
      <c r="W45" s="65"/>
      <c r="X45" s="209"/>
    </row>
    <row r="46" spans="2:25" s="32" customFormat="1" ht="12.75">
      <c r="B46" s="17" t="s">
        <v>69</v>
      </c>
      <c r="C46" s="20">
        <v>0.34039999999999998</v>
      </c>
      <c r="D46" s="20">
        <v>0.33850000000000002</v>
      </c>
      <c r="E46" s="20">
        <v>0.34089999999999998</v>
      </c>
      <c r="F46" s="20">
        <v>0.35659999999999997</v>
      </c>
      <c r="G46" s="46">
        <v>0.36770000000000003</v>
      </c>
      <c r="H46" s="46">
        <v>0.4133</v>
      </c>
      <c r="I46" s="44">
        <v>0.83699999999999997</v>
      </c>
      <c r="J46" s="147">
        <v>0.8569</v>
      </c>
      <c r="K46" s="147">
        <v>0.86629999999999996</v>
      </c>
      <c r="L46" s="147">
        <v>0.88180000000000003</v>
      </c>
      <c r="N46" s="65"/>
      <c r="O46" s="65"/>
      <c r="P46" s="65"/>
      <c r="Q46" s="65"/>
      <c r="R46" s="65"/>
      <c r="S46" s="65"/>
      <c r="T46" s="65"/>
      <c r="U46" s="65"/>
      <c r="V46" s="65"/>
      <c r="W46" s="65"/>
      <c r="X46" s="209"/>
    </row>
    <row r="47" spans="2:25" s="32" customFormat="1" ht="12.75">
      <c r="B47" s="17" t="s">
        <v>112</v>
      </c>
      <c r="C47" s="20">
        <v>0.71719999999999995</v>
      </c>
      <c r="D47" s="20">
        <v>0.67249999999999999</v>
      </c>
      <c r="E47" s="20">
        <v>0.63160000000000005</v>
      </c>
      <c r="F47" s="20">
        <v>0.65669999999999995</v>
      </c>
      <c r="G47" s="46">
        <v>0.59050000000000002</v>
      </c>
      <c r="H47" s="46">
        <v>0.59309999999999996</v>
      </c>
      <c r="I47" s="44">
        <v>0.72199999999999998</v>
      </c>
      <c r="J47" s="147">
        <v>0.74750000000000005</v>
      </c>
      <c r="K47" s="147">
        <v>0.7167</v>
      </c>
      <c r="L47" s="147">
        <v>0.85499999999999998</v>
      </c>
      <c r="N47" s="65"/>
      <c r="O47" s="65"/>
      <c r="P47" s="65"/>
      <c r="Q47" s="65"/>
      <c r="R47" s="65"/>
      <c r="S47" s="65"/>
      <c r="T47" s="65"/>
      <c r="U47" s="65"/>
      <c r="V47" s="65"/>
      <c r="W47" s="65"/>
      <c r="X47" s="209"/>
    </row>
    <row r="48" spans="2:25" s="32" customFormat="1" ht="12.75">
      <c r="B48" s="17" t="s">
        <v>113</v>
      </c>
      <c r="C48" s="20">
        <v>0.89539999999999997</v>
      </c>
      <c r="D48" s="20">
        <v>0.9073</v>
      </c>
      <c r="E48" s="20">
        <v>0.92259999999999998</v>
      </c>
      <c r="F48" s="20">
        <v>0.91869999999999996</v>
      </c>
      <c r="G48" s="46">
        <v>0.91969999999999996</v>
      </c>
      <c r="H48" s="46">
        <v>0.91700000000000004</v>
      </c>
      <c r="I48" s="146">
        <v>0.90469999999999995</v>
      </c>
      <c r="J48" s="44">
        <v>0.89200000000000002</v>
      </c>
      <c r="K48" s="44">
        <v>0.91020000000000001</v>
      </c>
      <c r="L48" s="44">
        <v>0.86880000000000002</v>
      </c>
      <c r="N48" s="65"/>
      <c r="O48" s="65"/>
      <c r="P48" s="65"/>
      <c r="Q48" s="65"/>
      <c r="R48" s="65"/>
      <c r="S48" s="65"/>
      <c r="T48" s="65"/>
      <c r="U48" s="65"/>
      <c r="V48" s="65"/>
      <c r="W48" s="65"/>
      <c r="X48" s="209"/>
    </row>
    <row r="49" spans="2:24" s="32" customFormat="1" ht="12.75">
      <c r="B49" s="17" t="s">
        <v>99</v>
      </c>
      <c r="C49" s="20">
        <v>0.90280000000000005</v>
      </c>
      <c r="D49" s="20">
        <v>0.74309999999999998</v>
      </c>
      <c r="E49" s="20">
        <v>0.49659999999999999</v>
      </c>
      <c r="F49" s="20">
        <v>0.63739999999999997</v>
      </c>
      <c r="G49" s="46">
        <v>0.47539999999999999</v>
      </c>
      <c r="H49" s="46">
        <v>0.28220000000000001</v>
      </c>
      <c r="I49" s="44">
        <v>0.5464</v>
      </c>
      <c r="J49" s="147">
        <v>0.5847</v>
      </c>
      <c r="K49" s="147">
        <v>0.78090000000000004</v>
      </c>
      <c r="L49" s="147">
        <v>0.7006</v>
      </c>
      <c r="N49" s="65"/>
      <c r="O49" s="65"/>
      <c r="P49" s="65"/>
      <c r="Q49" s="65"/>
      <c r="R49" s="65"/>
      <c r="S49" s="65"/>
      <c r="T49" s="65"/>
      <c r="U49" s="65"/>
      <c r="V49" s="66"/>
      <c r="W49" s="66"/>
      <c r="X49" s="213"/>
    </row>
    <row r="50" spans="2:24" s="32" customFormat="1" ht="12.75">
      <c r="B50" s="17" t="s">
        <v>100</v>
      </c>
      <c r="C50" s="20">
        <v>0.80049999999999999</v>
      </c>
      <c r="D50" s="20">
        <v>0.88439999999999996</v>
      </c>
      <c r="E50" s="20">
        <v>0.86709999999999998</v>
      </c>
      <c r="F50" s="20">
        <v>0.76800000000000002</v>
      </c>
      <c r="G50" s="46">
        <v>0.86719999999999997</v>
      </c>
      <c r="H50" s="46">
        <v>0.88939999999999997</v>
      </c>
      <c r="I50" s="146">
        <v>0.83860000000000001</v>
      </c>
      <c r="J50" s="44">
        <v>0.81289999999999996</v>
      </c>
      <c r="K50" s="44">
        <v>0.86360000000000003</v>
      </c>
      <c r="L50" s="44">
        <v>0.86409999999999998</v>
      </c>
      <c r="N50" s="65"/>
      <c r="O50" s="65"/>
      <c r="P50" s="65"/>
      <c r="Q50" s="65"/>
      <c r="R50" s="65"/>
      <c r="S50" s="65"/>
      <c r="T50" s="65"/>
      <c r="U50" s="65"/>
      <c r="V50" s="66"/>
      <c r="W50" s="66"/>
      <c r="X50" s="213"/>
    </row>
    <row r="51" spans="2:24" s="32" customFormat="1" ht="12.75">
      <c r="B51" s="17" t="s">
        <v>114</v>
      </c>
      <c r="C51" s="20">
        <v>0.59430000000000005</v>
      </c>
      <c r="D51" s="20">
        <v>0.61209999999999998</v>
      </c>
      <c r="E51" s="20">
        <v>0.60350000000000004</v>
      </c>
      <c r="F51" s="20">
        <v>0.58879999999999999</v>
      </c>
      <c r="G51" s="46">
        <v>0.62590000000000001</v>
      </c>
      <c r="H51" s="46">
        <v>0.65890000000000004</v>
      </c>
      <c r="I51" s="44">
        <v>0.6552</v>
      </c>
      <c r="J51" s="145">
        <v>0.63660000000000005</v>
      </c>
      <c r="K51" s="145">
        <v>0.65239999999999998</v>
      </c>
      <c r="L51" s="145">
        <v>0.2094</v>
      </c>
      <c r="N51" s="65"/>
      <c r="O51" s="65"/>
      <c r="P51" s="65"/>
      <c r="Q51" s="65"/>
      <c r="R51" s="65"/>
      <c r="S51" s="65"/>
      <c r="T51" s="65"/>
      <c r="U51" s="65"/>
      <c r="V51" s="66"/>
      <c r="W51" s="66"/>
    </row>
    <row r="52" spans="2:24" s="32" customFormat="1" ht="12.75">
      <c r="B52" s="86" t="s">
        <v>115</v>
      </c>
      <c r="C52" s="91">
        <v>0.14630000000000001</v>
      </c>
      <c r="D52" s="91">
        <v>0.30120000000000002</v>
      </c>
      <c r="E52" s="91">
        <v>0.36359999999999998</v>
      </c>
      <c r="F52" s="91">
        <v>0.3931</v>
      </c>
      <c r="G52" s="92">
        <v>0.54430000000000001</v>
      </c>
      <c r="H52" s="91">
        <v>0.45590000000000003</v>
      </c>
      <c r="I52" s="108">
        <v>0.43180000000000002</v>
      </c>
      <c r="J52" s="108">
        <v>0.32329999999999998</v>
      </c>
      <c r="K52" s="108">
        <v>0.48659999999999998</v>
      </c>
      <c r="L52" s="108">
        <v>0.67779999999999996</v>
      </c>
      <c r="N52" s="65"/>
      <c r="O52" s="65"/>
      <c r="P52" s="65"/>
      <c r="Q52" s="65"/>
      <c r="R52" s="65"/>
      <c r="S52" s="65"/>
      <c r="T52" s="65"/>
      <c r="U52" s="65"/>
      <c r="V52" s="66"/>
      <c r="W52" s="66"/>
    </row>
    <row r="53" spans="2:24" s="32" customFormat="1" ht="12.75">
      <c r="B53" s="17" t="s">
        <v>116</v>
      </c>
      <c r="C53" s="93" t="s">
        <v>119</v>
      </c>
      <c r="D53" s="93" t="s">
        <v>119</v>
      </c>
      <c r="E53" s="93" t="s">
        <v>119</v>
      </c>
      <c r="F53" s="93" t="s">
        <v>119</v>
      </c>
      <c r="G53" s="93" t="s">
        <v>119</v>
      </c>
      <c r="H53" s="93" t="s">
        <v>119</v>
      </c>
      <c r="I53" s="109" t="s">
        <v>119</v>
      </c>
      <c r="J53" s="109" t="s">
        <v>119</v>
      </c>
      <c r="K53" s="109" t="s">
        <v>119</v>
      </c>
      <c r="L53" s="109" t="s">
        <v>119</v>
      </c>
      <c r="N53" s="65"/>
      <c r="O53" s="65"/>
      <c r="P53" s="65"/>
      <c r="Q53" s="65"/>
      <c r="R53" s="65"/>
      <c r="S53" s="65"/>
      <c r="T53" s="65"/>
      <c r="U53" s="65"/>
      <c r="V53" s="66"/>
      <c r="W53" s="66"/>
    </row>
    <row r="54" spans="2:24" s="32" customFormat="1" ht="12.75">
      <c r="B54" s="17" t="s">
        <v>117</v>
      </c>
      <c r="C54" s="93" t="s">
        <v>119</v>
      </c>
      <c r="D54" s="93" t="s">
        <v>119</v>
      </c>
      <c r="E54" s="93" t="s">
        <v>119</v>
      </c>
      <c r="F54" s="93" t="s">
        <v>119</v>
      </c>
      <c r="G54" s="93" t="s">
        <v>119</v>
      </c>
      <c r="H54" s="93" t="s">
        <v>119</v>
      </c>
      <c r="I54" s="109" t="s">
        <v>119</v>
      </c>
      <c r="J54" s="109" t="s">
        <v>119</v>
      </c>
      <c r="K54" s="109" t="s">
        <v>119</v>
      </c>
      <c r="L54" s="109" t="s">
        <v>119</v>
      </c>
      <c r="N54" s="65"/>
      <c r="O54" s="65"/>
      <c r="P54" s="65"/>
      <c r="Q54" s="65"/>
      <c r="R54" s="65"/>
      <c r="S54" s="65"/>
      <c r="T54" s="65"/>
      <c r="U54" s="65"/>
      <c r="V54" s="66"/>
      <c r="W54" s="66"/>
    </row>
    <row r="55" spans="2:24" s="32" customFormat="1" ht="12.75">
      <c r="V55" s="44"/>
    </row>
    <row r="56" spans="2:24">
      <c r="S56" s="30"/>
      <c r="T56" s="30"/>
    </row>
    <row r="57" spans="2:24" ht="50.25" customHeight="1">
      <c r="B57" s="231" t="s">
        <v>103</v>
      </c>
      <c r="C57" s="231"/>
      <c r="D57" s="231"/>
      <c r="E57" s="231"/>
      <c r="F57" s="231"/>
      <c r="G57" s="231"/>
      <c r="H57" s="231"/>
      <c r="I57" s="231"/>
      <c r="J57" s="231"/>
      <c r="K57" s="231"/>
      <c r="L57" s="231"/>
      <c r="M57" s="10"/>
      <c r="N57" s="85"/>
      <c r="O57" s="85"/>
      <c r="P57" s="85"/>
      <c r="Q57" s="85"/>
      <c r="R57" s="85"/>
      <c r="S57" s="85"/>
      <c r="T57" s="85"/>
      <c r="U57" s="85"/>
      <c r="V57" s="85"/>
      <c r="W57" s="85"/>
    </row>
    <row r="58" spans="2:24" ht="21" customHeight="1">
      <c r="B58" s="232" t="s">
        <v>90</v>
      </c>
      <c r="C58" s="232"/>
      <c r="D58" s="232"/>
      <c r="E58" s="232"/>
      <c r="F58" s="232"/>
      <c r="G58" s="232"/>
      <c r="H58" s="232"/>
      <c r="I58" s="232"/>
      <c r="J58" s="232"/>
      <c r="K58" s="232"/>
      <c r="L58" s="232"/>
      <c r="M58" s="163"/>
      <c r="N58" s="163"/>
      <c r="O58" s="163"/>
      <c r="P58" s="5"/>
      <c r="Q58" s="31"/>
      <c r="R58" s="27"/>
      <c r="S58" s="27"/>
      <c r="T58" s="27"/>
      <c r="U58" s="27"/>
      <c r="V58" s="5"/>
      <c r="W58" s="5"/>
    </row>
    <row r="59" spans="2:24">
      <c r="B59" s="1" t="s">
        <v>120</v>
      </c>
      <c r="C59" s="5"/>
      <c r="D59" s="25"/>
      <c r="E59" s="25"/>
      <c r="F59" s="25"/>
      <c r="G59" s="5"/>
      <c r="H59" s="5"/>
      <c r="I59" s="5"/>
      <c r="J59" s="5"/>
      <c r="K59" s="5"/>
      <c r="L59" s="5"/>
      <c r="M59" s="26"/>
      <c r="N59" s="26"/>
      <c r="O59" s="5"/>
      <c r="P59" s="31"/>
      <c r="Q59" s="31"/>
      <c r="R59" s="31"/>
      <c r="S59" s="31"/>
      <c r="T59" s="31"/>
      <c r="U59" s="31"/>
      <c r="V59" s="31"/>
      <c r="W59" s="31"/>
    </row>
    <row r="60" spans="2:24">
      <c r="B60" s="5" t="s">
        <v>105</v>
      </c>
      <c r="C60" s="31"/>
      <c r="D60" s="31"/>
      <c r="E60" s="31"/>
      <c r="F60" s="31"/>
      <c r="G60" s="31"/>
      <c r="H60" s="31"/>
      <c r="I60" s="31"/>
      <c r="J60" s="31"/>
      <c r="K60" s="31"/>
      <c r="L60" s="31"/>
      <c r="M60" s="31"/>
      <c r="N60" s="31"/>
      <c r="O60" s="31"/>
    </row>
    <row r="61" spans="2:24">
      <c r="B61" s="32"/>
    </row>
  </sheetData>
  <mergeCells count="3">
    <mergeCell ref="M33:S33"/>
    <mergeCell ref="B58:L58"/>
    <mergeCell ref="B57:L57"/>
  </mergeCells>
  <pageMargins left="0.7" right="0.7" top="0.75" bottom="0.75" header="0.3" footer="0.3"/>
  <pageSetup scale="5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24FE7-6549-4037-8F00-A9781FD915C7}">
  <dimension ref="A1:R63"/>
  <sheetViews>
    <sheetView zoomScaleNormal="100" workbookViewId="0"/>
  </sheetViews>
  <sheetFormatPr defaultColWidth="9.140625" defaultRowHeight="14.45"/>
  <cols>
    <col min="1" max="1" width="3.28515625" style="11" customWidth="1"/>
    <col min="2" max="2" width="40.140625" style="11" customWidth="1"/>
    <col min="3" max="4" width="12.85546875" style="11" customWidth="1"/>
    <col min="5" max="14" width="12.5703125" style="11" customWidth="1"/>
    <col min="15" max="16384" width="9.140625" style="11"/>
  </cols>
  <sheetData>
    <row r="1" spans="1:18" s="13" customFormat="1" ht="13.15">
      <c r="A1" s="12"/>
      <c r="B1" s="12"/>
      <c r="C1" s="12"/>
      <c r="D1" s="12"/>
    </row>
    <row r="2" spans="1:18" s="13" customFormat="1" ht="13.15">
      <c r="A2" s="12"/>
      <c r="B2" s="12"/>
      <c r="C2" s="12"/>
      <c r="D2" s="12"/>
    </row>
    <row r="3" spans="1:18" s="13" customFormat="1" ht="13.15">
      <c r="A3" s="12"/>
      <c r="B3" s="12"/>
      <c r="C3" s="12"/>
      <c r="D3" s="12"/>
    </row>
    <row r="4" spans="1:18" s="13" customFormat="1" ht="50.25" customHeight="1">
      <c r="A4" s="12"/>
      <c r="B4" s="12"/>
      <c r="C4" s="12"/>
      <c r="D4" s="12"/>
    </row>
    <row r="5" spans="1:18" s="13" customFormat="1" ht="18" customHeight="1">
      <c r="A5" s="12"/>
      <c r="B5" s="12"/>
      <c r="C5" s="12"/>
      <c r="D5" s="12"/>
    </row>
    <row r="6" spans="1:18" s="13" customFormat="1" ht="24">
      <c r="A6" s="12"/>
      <c r="B6" s="55" t="s">
        <v>121</v>
      </c>
      <c r="C6" s="55"/>
      <c r="D6" s="55"/>
    </row>
    <row r="7" spans="1:18" s="13" customFormat="1" ht="15.75" customHeight="1">
      <c r="O7" s="11"/>
      <c r="P7" s="11"/>
      <c r="Q7" s="11"/>
      <c r="R7" s="11"/>
    </row>
    <row r="8" spans="1:18" ht="19.149999999999999">
      <c r="B8" s="220" t="s">
        <v>122</v>
      </c>
      <c r="C8" s="24"/>
      <c r="D8" s="24"/>
    </row>
    <row r="9" spans="1:18" ht="18">
      <c r="B9" s="24"/>
      <c r="C9" s="24"/>
      <c r="D9" s="24"/>
    </row>
    <row r="10" spans="1:18" ht="15">
      <c r="B10" s="32"/>
      <c r="C10" s="237" t="s">
        <v>123</v>
      </c>
      <c r="D10" s="238"/>
      <c r="E10" s="239"/>
      <c r="F10" s="237" t="s">
        <v>124</v>
      </c>
      <c r="G10" s="238"/>
      <c r="H10" s="239"/>
      <c r="I10" s="237" t="s">
        <v>23</v>
      </c>
      <c r="J10" s="238"/>
      <c r="K10" s="239"/>
      <c r="L10" s="237" t="s">
        <v>24</v>
      </c>
      <c r="M10" s="238"/>
      <c r="N10" s="239"/>
    </row>
    <row r="11" spans="1:18" ht="15">
      <c r="B11" s="14"/>
      <c r="C11" s="179" t="s">
        <v>125</v>
      </c>
      <c r="D11" s="111" t="s">
        <v>126</v>
      </c>
      <c r="E11" s="181" t="s">
        <v>127</v>
      </c>
      <c r="F11" s="179" t="s">
        <v>125</v>
      </c>
      <c r="G11" s="111" t="s">
        <v>126</v>
      </c>
      <c r="H11" s="181" t="s">
        <v>127</v>
      </c>
      <c r="I11" s="179" t="s">
        <v>128</v>
      </c>
      <c r="J11" s="111" t="s">
        <v>129</v>
      </c>
      <c r="K11" s="181" t="s">
        <v>130</v>
      </c>
      <c r="L11" s="179" t="s">
        <v>128</v>
      </c>
      <c r="M11" s="111" t="s">
        <v>129</v>
      </c>
      <c r="N11" s="181" t="s">
        <v>130</v>
      </c>
    </row>
    <row r="12" spans="1:18" ht="15">
      <c r="B12" s="15"/>
      <c r="C12" s="167"/>
      <c r="D12" s="172"/>
      <c r="E12" s="164"/>
      <c r="F12" s="170"/>
      <c r="G12" s="161"/>
      <c r="H12" s="171"/>
      <c r="I12" s="170"/>
      <c r="J12" s="161"/>
      <c r="K12" s="171"/>
      <c r="L12" s="170"/>
      <c r="M12" s="161"/>
      <c r="N12" s="171"/>
    </row>
    <row r="13" spans="1:18" ht="15">
      <c r="B13" s="19" t="s">
        <v>25</v>
      </c>
      <c r="C13" s="168">
        <f>SUM(C15:C29)</f>
        <v>29600</v>
      </c>
      <c r="D13" s="162">
        <v>458</v>
      </c>
      <c r="E13" s="165">
        <f>SUM(C13:D13)</f>
        <v>30058</v>
      </c>
      <c r="F13" s="168">
        <v>29161</v>
      </c>
      <c r="G13" s="22">
        <v>781</v>
      </c>
      <c r="H13" s="165">
        <f>SUM(F13:G14)</f>
        <v>29942</v>
      </c>
      <c r="I13" s="168">
        <f>SUM(I15:I29)</f>
        <v>28537</v>
      </c>
      <c r="J13" s="22">
        <f>SUM(J15:J28)</f>
        <v>1280</v>
      </c>
      <c r="K13" s="165">
        <f>SUM(I13:J13)</f>
        <v>29817</v>
      </c>
      <c r="L13" s="168">
        <v>26567</v>
      </c>
      <c r="M13" s="22">
        <v>1448</v>
      </c>
      <c r="N13" s="165">
        <f>SUM(L13:M13)</f>
        <v>28015</v>
      </c>
      <c r="Q13" s="226"/>
    </row>
    <row r="14" spans="1:18" ht="15">
      <c r="B14" s="17"/>
      <c r="C14" s="169"/>
      <c r="D14" s="56"/>
      <c r="E14" s="166"/>
      <c r="F14" s="169"/>
      <c r="G14" s="56"/>
      <c r="H14" s="166"/>
      <c r="I14" s="169"/>
      <c r="J14" s="56"/>
      <c r="K14" s="166"/>
      <c r="L14" s="169"/>
      <c r="M14" s="56"/>
      <c r="N14" s="166"/>
    </row>
    <row r="15" spans="1:18" ht="15">
      <c r="B15" s="17" t="s">
        <v>131</v>
      </c>
      <c r="C15" s="175">
        <v>2497</v>
      </c>
      <c r="D15" s="62">
        <v>9</v>
      </c>
      <c r="E15" s="174">
        <f>SUM(C15:D15)</f>
        <v>2506</v>
      </c>
      <c r="F15" s="175">
        <v>2465</v>
      </c>
      <c r="G15" s="62">
        <v>81</v>
      </c>
      <c r="H15" s="174">
        <f>SUM(F15:G15)</f>
        <v>2546</v>
      </c>
      <c r="I15" s="175">
        <v>2554</v>
      </c>
      <c r="J15" s="62">
        <v>107</v>
      </c>
      <c r="K15" s="174">
        <f>SUM(I15:J15)</f>
        <v>2661</v>
      </c>
      <c r="L15" s="175">
        <v>2518</v>
      </c>
      <c r="M15" s="62">
        <v>93</v>
      </c>
      <c r="N15" s="174">
        <f>SUM(L15:M15)</f>
        <v>2611</v>
      </c>
    </row>
    <row r="16" spans="1:18" ht="15">
      <c r="B16" s="17" t="s">
        <v>132</v>
      </c>
      <c r="C16" s="175">
        <v>379</v>
      </c>
      <c r="D16" s="62">
        <v>69</v>
      </c>
      <c r="E16" s="174">
        <f t="shared" ref="E16:E29" si="0">SUM(C16:D16)</f>
        <v>448</v>
      </c>
      <c r="F16" s="175">
        <v>329</v>
      </c>
      <c r="G16" s="62">
        <v>80</v>
      </c>
      <c r="H16" s="174">
        <f t="shared" ref="H16:H29" si="1">SUM(F16:G16)</f>
        <v>409</v>
      </c>
      <c r="I16" s="175">
        <v>277</v>
      </c>
      <c r="J16" s="62">
        <v>114</v>
      </c>
      <c r="K16" s="174">
        <f t="shared" ref="K16:K29" si="2">SUM(I16:J16)</f>
        <v>391</v>
      </c>
      <c r="L16" s="175">
        <v>320</v>
      </c>
      <c r="M16" s="62">
        <v>118</v>
      </c>
      <c r="N16" s="174">
        <f t="shared" ref="N16:N28" si="3">SUM(L16:M16)</f>
        <v>438</v>
      </c>
    </row>
    <row r="17" spans="2:14" ht="15">
      <c r="B17" s="17" t="s">
        <v>133</v>
      </c>
      <c r="C17" s="175">
        <v>811</v>
      </c>
      <c r="D17" s="62">
        <v>25</v>
      </c>
      <c r="E17" s="174">
        <f t="shared" si="0"/>
        <v>836</v>
      </c>
      <c r="F17" s="175">
        <v>790</v>
      </c>
      <c r="G17" s="62">
        <v>66</v>
      </c>
      <c r="H17" s="174">
        <f t="shared" si="1"/>
        <v>856</v>
      </c>
      <c r="I17" s="175">
        <v>731</v>
      </c>
      <c r="J17" s="62">
        <v>211</v>
      </c>
      <c r="K17" s="174">
        <f t="shared" si="2"/>
        <v>942</v>
      </c>
      <c r="L17" s="175">
        <v>581</v>
      </c>
      <c r="M17" s="62">
        <v>213</v>
      </c>
      <c r="N17" s="174">
        <f t="shared" si="3"/>
        <v>794</v>
      </c>
    </row>
    <row r="18" spans="2:14" ht="15">
      <c r="B18" s="17" t="s">
        <v>134</v>
      </c>
      <c r="C18" s="175">
        <v>1812</v>
      </c>
      <c r="D18" s="62">
        <v>27</v>
      </c>
      <c r="E18" s="174">
        <f t="shared" si="0"/>
        <v>1839</v>
      </c>
      <c r="F18" s="175">
        <v>1847</v>
      </c>
      <c r="G18" s="62">
        <v>32</v>
      </c>
      <c r="H18" s="174">
        <f t="shared" si="1"/>
        <v>1879</v>
      </c>
      <c r="I18" s="175">
        <v>1820</v>
      </c>
      <c r="J18" s="62">
        <v>83</v>
      </c>
      <c r="K18" s="174">
        <f t="shared" si="2"/>
        <v>1903</v>
      </c>
      <c r="L18" s="175">
        <v>1716</v>
      </c>
      <c r="M18" s="62">
        <v>130</v>
      </c>
      <c r="N18" s="174">
        <f t="shared" si="3"/>
        <v>1846</v>
      </c>
    </row>
    <row r="19" spans="2:14" ht="15">
      <c r="B19" s="17" t="s">
        <v>135</v>
      </c>
      <c r="C19" s="175">
        <v>1238</v>
      </c>
      <c r="D19" s="62">
        <v>1</v>
      </c>
      <c r="E19" s="174">
        <f t="shared" si="0"/>
        <v>1239</v>
      </c>
      <c r="F19" s="175">
        <v>1230</v>
      </c>
      <c r="G19" s="62">
        <v>1</v>
      </c>
      <c r="H19" s="174">
        <f t="shared" si="1"/>
        <v>1231</v>
      </c>
      <c r="I19" s="175">
        <v>1184</v>
      </c>
      <c r="J19" s="62">
        <v>5</v>
      </c>
      <c r="K19" s="174">
        <f t="shared" si="2"/>
        <v>1189</v>
      </c>
      <c r="L19" s="175">
        <v>1107</v>
      </c>
      <c r="M19" s="62">
        <v>5</v>
      </c>
      <c r="N19" s="174">
        <f t="shared" si="3"/>
        <v>1112</v>
      </c>
    </row>
    <row r="20" spans="2:14" ht="15">
      <c r="B20" s="17" t="s">
        <v>136</v>
      </c>
      <c r="C20" s="175">
        <v>2826</v>
      </c>
      <c r="D20" s="62">
        <v>25</v>
      </c>
      <c r="E20" s="174">
        <f t="shared" si="0"/>
        <v>2851</v>
      </c>
      <c r="F20" s="175">
        <v>3002</v>
      </c>
      <c r="G20" s="62">
        <v>37</v>
      </c>
      <c r="H20" s="174">
        <f t="shared" si="1"/>
        <v>3039</v>
      </c>
      <c r="I20" s="175">
        <v>2907</v>
      </c>
      <c r="J20" s="62">
        <v>60</v>
      </c>
      <c r="K20" s="174">
        <f t="shared" si="2"/>
        <v>2967</v>
      </c>
      <c r="L20" s="175">
        <v>2786</v>
      </c>
      <c r="M20" s="62">
        <v>75</v>
      </c>
      <c r="N20" s="174">
        <f t="shared" si="3"/>
        <v>2861</v>
      </c>
    </row>
    <row r="21" spans="2:14" ht="15">
      <c r="B21" s="17" t="s">
        <v>137</v>
      </c>
      <c r="C21" s="175">
        <v>8916</v>
      </c>
      <c r="D21" s="62">
        <v>18</v>
      </c>
      <c r="E21" s="174">
        <f t="shared" si="0"/>
        <v>8934</v>
      </c>
      <c r="F21" s="175">
        <v>8762</v>
      </c>
      <c r="G21" s="62">
        <v>44</v>
      </c>
      <c r="H21" s="174">
        <f t="shared" si="1"/>
        <v>8806</v>
      </c>
      <c r="I21" s="175">
        <v>8655</v>
      </c>
      <c r="J21" s="62">
        <v>58</v>
      </c>
      <c r="K21" s="174">
        <f t="shared" si="2"/>
        <v>8713</v>
      </c>
      <c r="L21" s="175">
        <v>8129</v>
      </c>
      <c r="M21" s="62">
        <v>85</v>
      </c>
      <c r="N21" s="174">
        <f t="shared" si="3"/>
        <v>8214</v>
      </c>
    </row>
    <row r="22" spans="2:14" ht="15">
      <c r="B22" s="17" t="s">
        <v>138</v>
      </c>
      <c r="C22" s="175">
        <v>809</v>
      </c>
      <c r="D22" s="62">
        <v>78</v>
      </c>
      <c r="E22" s="174">
        <f t="shared" si="0"/>
        <v>887</v>
      </c>
      <c r="F22" s="175">
        <v>814</v>
      </c>
      <c r="G22" s="62">
        <v>77</v>
      </c>
      <c r="H22" s="174">
        <f t="shared" si="1"/>
        <v>891</v>
      </c>
      <c r="I22" s="175">
        <v>848</v>
      </c>
      <c r="J22" s="62">
        <v>105</v>
      </c>
      <c r="K22" s="174">
        <f t="shared" si="2"/>
        <v>953</v>
      </c>
      <c r="L22" s="175">
        <v>744</v>
      </c>
      <c r="M22" s="62">
        <v>105</v>
      </c>
      <c r="N22" s="174">
        <f t="shared" si="3"/>
        <v>849</v>
      </c>
    </row>
    <row r="23" spans="2:14" ht="15">
      <c r="B23" s="17" t="s">
        <v>139</v>
      </c>
      <c r="C23" s="175">
        <v>2929</v>
      </c>
      <c r="D23" s="62">
        <v>1</v>
      </c>
      <c r="E23" s="174">
        <f t="shared" si="0"/>
        <v>2930</v>
      </c>
      <c r="F23" s="175">
        <v>2917</v>
      </c>
      <c r="G23" s="62">
        <v>1</v>
      </c>
      <c r="H23" s="174">
        <f t="shared" si="1"/>
        <v>2918</v>
      </c>
      <c r="I23" s="175">
        <v>2976</v>
      </c>
      <c r="J23" s="62">
        <v>2</v>
      </c>
      <c r="K23" s="174">
        <f t="shared" si="2"/>
        <v>2978</v>
      </c>
      <c r="L23" s="175">
        <v>2977</v>
      </c>
      <c r="M23" s="62">
        <v>2</v>
      </c>
      <c r="N23" s="174">
        <f t="shared" si="3"/>
        <v>2979</v>
      </c>
    </row>
    <row r="24" spans="2:14" ht="15">
      <c r="B24" s="17" t="s">
        <v>140</v>
      </c>
      <c r="C24" s="175">
        <v>4743</v>
      </c>
      <c r="D24" s="62">
        <v>136</v>
      </c>
      <c r="E24" s="174">
        <f t="shared" si="0"/>
        <v>4879</v>
      </c>
      <c r="F24" s="175">
        <v>4600</v>
      </c>
      <c r="G24" s="62">
        <v>195</v>
      </c>
      <c r="H24" s="174">
        <f t="shared" si="1"/>
        <v>4795</v>
      </c>
      <c r="I24" s="175">
        <v>4330</v>
      </c>
      <c r="J24" s="62">
        <v>235</v>
      </c>
      <c r="K24" s="174">
        <f t="shared" si="2"/>
        <v>4565</v>
      </c>
      <c r="L24" s="175">
        <v>4139</v>
      </c>
      <c r="M24" s="62">
        <v>307</v>
      </c>
      <c r="N24" s="174">
        <f t="shared" si="3"/>
        <v>4446</v>
      </c>
    </row>
    <row r="25" spans="2:14" ht="15">
      <c r="B25" s="17" t="s">
        <v>141</v>
      </c>
      <c r="C25" s="175">
        <v>15</v>
      </c>
      <c r="D25" s="62">
        <v>0</v>
      </c>
      <c r="E25" s="174">
        <f t="shared" si="0"/>
        <v>15</v>
      </c>
      <c r="F25" s="175">
        <v>27</v>
      </c>
      <c r="G25" s="62">
        <v>2</v>
      </c>
      <c r="H25" s="174">
        <f t="shared" si="1"/>
        <v>29</v>
      </c>
      <c r="I25" s="175">
        <v>30</v>
      </c>
      <c r="J25" s="62">
        <v>2</v>
      </c>
      <c r="K25" s="174">
        <f t="shared" si="2"/>
        <v>32</v>
      </c>
      <c r="L25" s="175">
        <v>29</v>
      </c>
      <c r="M25" s="62">
        <v>4</v>
      </c>
      <c r="N25" s="174">
        <f t="shared" si="3"/>
        <v>33</v>
      </c>
    </row>
    <row r="26" spans="2:14" ht="15">
      <c r="B26" s="17" t="s">
        <v>142</v>
      </c>
      <c r="C26" s="175">
        <v>103</v>
      </c>
      <c r="D26" s="62">
        <v>0</v>
      </c>
      <c r="E26" s="174">
        <f t="shared" si="0"/>
        <v>103</v>
      </c>
      <c r="F26" s="175">
        <v>104</v>
      </c>
      <c r="G26" s="62">
        <v>0</v>
      </c>
      <c r="H26" s="174">
        <f t="shared" si="1"/>
        <v>104</v>
      </c>
      <c r="I26" s="175">
        <v>102</v>
      </c>
      <c r="J26" s="62">
        <v>0</v>
      </c>
      <c r="K26" s="174">
        <f t="shared" si="2"/>
        <v>102</v>
      </c>
      <c r="L26" s="175">
        <v>97</v>
      </c>
      <c r="M26" s="62">
        <v>0</v>
      </c>
      <c r="N26" s="174">
        <f t="shared" si="3"/>
        <v>97</v>
      </c>
    </row>
    <row r="27" spans="2:14" ht="15">
      <c r="B27" s="17" t="s">
        <v>143</v>
      </c>
      <c r="C27" s="175">
        <v>2373</v>
      </c>
      <c r="D27" s="62">
        <v>69</v>
      </c>
      <c r="E27" s="174">
        <f t="shared" si="0"/>
        <v>2442</v>
      </c>
      <c r="F27" s="175">
        <v>2220</v>
      </c>
      <c r="G27" s="62">
        <v>165</v>
      </c>
      <c r="H27" s="174">
        <f t="shared" si="1"/>
        <v>2385</v>
      </c>
      <c r="I27" s="175">
        <v>2067</v>
      </c>
      <c r="J27" s="62">
        <v>298</v>
      </c>
      <c r="K27" s="174">
        <f t="shared" si="2"/>
        <v>2365</v>
      </c>
      <c r="L27" s="175">
        <v>1357</v>
      </c>
      <c r="M27" s="62">
        <v>311</v>
      </c>
      <c r="N27" s="174">
        <f t="shared" si="3"/>
        <v>1668</v>
      </c>
    </row>
    <row r="28" spans="2:14" ht="15">
      <c r="B28" s="86" t="s">
        <v>144</v>
      </c>
      <c r="C28" s="178">
        <v>9</v>
      </c>
      <c r="D28" s="176">
        <v>0</v>
      </c>
      <c r="E28" s="177">
        <f t="shared" si="0"/>
        <v>9</v>
      </c>
      <c r="F28" s="178">
        <v>7</v>
      </c>
      <c r="G28" s="176">
        <v>0</v>
      </c>
      <c r="H28" s="177">
        <f t="shared" si="1"/>
        <v>7</v>
      </c>
      <c r="I28" s="178">
        <v>10</v>
      </c>
      <c r="J28" s="176">
        <v>0</v>
      </c>
      <c r="K28" s="177">
        <f t="shared" si="2"/>
        <v>10</v>
      </c>
      <c r="L28" s="178">
        <v>11</v>
      </c>
      <c r="M28" s="176">
        <v>0</v>
      </c>
      <c r="N28" s="225">
        <f t="shared" si="3"/>
        <v>11</v>
      </c>
    </row>
    <row r="29" spans="2:14" ht="15">
      <c r="B29" s="32" t="s">
        <v>87</v>
      </c>
      <c r="C29" s="57">
        <v>140</v>
      </c>
      <c r="D29" s="190"/>
      <c r="E29" s="174">
        <f t="shared" si="0"/>
        <v>140</v>
      </c>
      <c r="F29" s="32">
        <v>62</v>
      </c>
      <c r="G29" s="191"/>
      <c r="H29" s="174">
        <f t="shared" si="1"/>
        <v>62</v>
      </c>
      <c r="I29" s="192">
        <v>46</v>
      </c>
      <c r="J29" s="32"/>
      <c r="K29" s="174">
        <f t="shared" si="2"/>
        <v>46</v>
      </c>
      <c r="L29" s="192">
        <v>56</v>
      </c>
      <c r="M29" s="32"/>
      <c r="N29" s="174">
        <v>56</v>
      </c>
    </row>
    <row r="30" spans="2:14" ht="15">
      <c r="E30" s="159"/>
      <c r="F30" s="159"/>
      <c r="G30" s="159"/>
      <c r="K30" s="159"/>
      <c r="N30" s="159"/>
    </row>
    <row r="31" spans="2:14" ht="15">
      <c r="B31" s="240" t="s">
        <v>145</v>
      </c>
      <c r="C31" s="240"/>
      <c r="D31" s="240"/>
      <c r="E31" s="240"/>
      <c r="F31" s="240"/>
      <c r="G31" s="240"/>
      <c r="H31" s="159"/>
      <c r="I31" s="159"/>
      <c r="J31" s="159"/>
      <c r="K31" s="159"/>
      <c r="L31" s="159"/>
      <c r="M31" s="159"/>
      <c r="N31" s="159"/>
    </row>
    <row r="32" spans="2:14" ht="18">
      <c r="B32" s="24"/>
      <c r="C32" s="24"/>
      <c r="D32" s="24"/>
    </row>
    <row r="33" spans="2:14" ht="26.25" customHeight="1">
      <c r="B33" s="232" t="s">
        <v>89</v>
      </c>
      <c r="C33" s="232"/>
      <c r="D33" s="232"/>
      <c r="E33" s="232"/>
      <c r="F33" s="232"/>
      <c r="G33" s="232"/>
      <c r="H33" s="232"/>
      <c r="I33" s="232"/>
      <c r="J33" s="232"/>
      <c r="K33" s="232"/>
      <c r="L33" s="232"/>
      <c r="M33" s="232"/>
      <c r="N33" s="232"/>
    </row>
    <row r="34" spans="2:14" ht="27" customHeight="1">
      <c r="B34" s="233" t="s">
        <v>146</v>
      </c>
      <c r="C34" s="233"/>
      <c r="D34" s="233"/>
      <c r="E34" s="233"/>
      <c r="F34" s="233"/>
      <c r="G34" s="233"/>
      <c r="H34" s="233"/>
      <c r="I34" s="233"/>
      <c r="J34" s="233"/>
      <c r="K34" s="233"/>
      <c r="L34" s="233"/>
      <c r="M34" s="233"/>
      <c r="N34" s="233"/>
    </row>
    <row r="35" spans="2:14" ht="27" customHeight="1">
      <c r="B35" s="232" t="s">
        <v>147</v>
      </c>
      <c r="C35" s="232"/>
      <c r="D35" s="232"/>
      <c r="E35" s="232"/>
      <c r="F35" s="232"/>
      <c r="G35" s="232"/>
      <c r="H35" s="232"/>
      <c r="I35" s="232"/>
      <c r="J35" s="232"/>
      <c r="K35" s="232"/>
      <c r="L35" s="232"/>
      <c r="M35" s="232"/>
      <c r="N35" s="232"/>
    </row>
    <row r="36" spans="2:14" ht="28.9" customHeight="1">
      <c r="B36" s="236" t="s">
        <v>148</v>
      </c>
      <c r="C36" s="236"/>
      <c r="D36" s="236"/>
      <c r="E36" s="236"/>
      <c r="F36" s="236"/>
      <c r="G36" s="236"/>
      <c r="H36" s="236"/>
      <c r="I36" s="236"/>
      <c r="J36" s="236"/>
      <c r="K36" s="236"/>
      <c r="L36" s="236"/>
      <c r="M36" s="236"/>
      <c r="N36" s="236"/>
    </row>
    <row r="37" spans="2:14" ht="57" customHeight="1">
      <c r="B37" s="235" t="s">
        <v>149</v>
      </c>
      <c r="C37" s="235"/>
      <c r="D37" s="235"/>
      <c r="E37" s="235"/>
      <c r="F37" s="235"/>
      <c r="G37" s="235"/>
      <c r="H37" s="235"/>
      <c r="I37" s="235"/>
      <c r="J37" s="235"/>
      <c r="K37" s="235"/>
      <c r="L37" s="235"/>
      <c r="M37" s="235"/>
      <c r="N37" s="235"/>
    </row>
    <row r="38" spans="2:14" ht="14.45" customHeight="1">
      <c r="B38" s="235" t="s">
        <v>150</v>
      </c>
      <c r="C38" s="235"/>
      <c r="D38" s="235"/>
      <c r="E38" s="235"/>
      <c r="F38" s="235"/>
      <c r="G38" s="235"/>
      <c r="H38" s="235"/>
    </row>
    <row r="39" spans="2:14" ht="29.45" customHeight="1">
      <c r="B39" s="235" t="s">
        <v>151</v>
      </c>
      <c r="C39" s="235"/>
      <c r="D39" s="235"/>
      <c r="E39" s="235"/>
      <c r="F39" s="235"/>
      <c r="G39" s="235"/>
      <c r="H39" s="235"/>
      <c r="I39" s="235"/>
      <c r="J39" s="235"/>
      <c r="K39" s="235"/>
      <c r="L39" s="235"/>
      <c r="M39" s="235"/>
      <c r="N39" s="235"/>
    </row>
    <row r="40" spans="2:14" ht="44.25" customHeight="1">
      <c r="B40" s="235" t="s">
        <v>152</v>
      </c>
      <c r="C40" s="235"/>
      <c r="D40" s="235"/>
      <c r="E40" s="235"/>
      <c r="F40" s="235"/>
      <c r="G40" s="235"/>
      <c r="H40" s="235"/>
      <c r="I40" s="235"/>
      <c r="J40" s="235"/>
      <c r="K40" s="235"/>
      <c r="L40" s="235"/>
      <c r="M40" s="235"/>
      <c r="N40" s="235"/>
    </row>
    <row r="41" spans="2:14" ht="36.6" customHeight="1">
      <c r="B41" s="235" t="s">
        <v>153</v>
      </c>
      <c r="C41" s="235"/>
      <c r="D41" s="235"/>
      <c r="E41" s="235"/>
      <c r="F41" s="235"/>
      <c r="G41" s="235"/>
      <c r="H41" s="235"/>
      <c r="I41" s="235"/>
      <c r="J41" s="235"/>
      <c r="K41" s="235"/>
      <c r="L41" s="235"/>
      <c r="M41" s="235"/>
      <c r="N41" s="235"/>
    </row>
    <row r="42" spans="2:14" ht="15"/>
    <row r="59" ht="52.5" customHeight="1"/>
    <row r="60" ht="27.75" customHeight="1"/>
    <row r="61" ht="29.45" customHeight="1"/>
    <row r="63" ht="55.5" customHeight="1"/>
  </sheetData>
  <mergeCells count="14">
    <mergeCell ref="L10:N10"/>
    <mergeCell ref="I10:K10"/>
    <mergeCell ref="B38:H38"/>
    <mergeCell ref="F10:H10"/>
    <mergeCell ref="C10:E10"/>
    <mergeCell ref="B31:G31"/>
    <mergeCell ref="B33:N33"/>
    <mergeCell ref="B34:N34"/>
    <mergeCell ref="B41:N41"/>
    <mergeCell ref="B35:N35"/>
    <mergeCell ref="B36:N36"/>
    <mergeCell ref="B37:N37"/>
    <mergeCell ref="B39:N39"/>
    <mergeCell ref="B40:N40"/>
  </mergeCells>
  <phoneticPr fontId="20"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788A15E90EB943AABE7E22D18F000A" ma:contentTypeVersion="11" ma:contentTypeDescription="Create a new document." ma:contentTypeScope="" ma:versionID="f0aea54ae8995357426f5c79c944516e">
  <xsd:schema xmlns:xsd="http://www.w3.org/2001/XMLSchema" xmlns:xs="http://www.w3.org/2001/XMLSchema" xmlns:p="http://schemas.microsoft.com/office/2006/metadata/properties" xmlns:ns2="fa1df2c7-812e-4953-9f57-a850d3663b8e" xmlns:ns3="6329ad61-dc33-4edc-ba1c-265616cfcc3f" targetNamespace="http://schemas.microsoft.com/office/2006/metadata/properties" ma:root="true" ma:fieldsID="a79843ed6418c6de83c5495adb8656d8" ns2:_="" ns3:_="">
    <xsd:import namespace="fa1df2c7-812e-4953-9f57-a850d3663b8e"/>
    <xsd:import namespace="6329ad61-dc33-4edc-ba1c-265616cfcc3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DatePublishing" minOccurs="0"/>
                <xsd:element ref="ns2:Documenttype" minOccurs="0"/>
                <xsd:element ref="ns2:Published" minOccurs="0"/>
                <xsd:element ref="ns2:MediaServiceSearchProperties" minOccurs="0"/>
                <xsd:element ref="ns2:Stage" minOccurs="0"/>
                <xsd:element ref="ns3:SharedWithUsers" minOccurs="0"/>
                <xsd:element ref="ns3:SharedWithDetails" minOccurs="0"/>
                <xsd:element ref="ns2:Assigned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1df2c7-812e-4953-9f57-a850d3663b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DatePublishing" ma:index="11" nillable="true" ma:displayName="DatePublishing:" ma:description="Which ScotPHO release is this included with?" ma:format="Dropdown" ma:internalName="DatePublishing">
      <xsd:simpleType>
        <xsd:restriction base="dms:Text">
          <xsd:maxLength value="255"/>
        </xsd:restriction>
      </xsd:simpleType>
    </xsd:element>
    <xsd:element name="Documenttype" ma:index="12" nillable="true" ma:displayName="Document type " ma:format="Dropdown" ma:internalName="Documenttype">
      <xsd:simpleType>
        <xsd:restriction base="dms:Choice">
          <xsd:enumeration value="Summary"/>
          <xsd:enumeration value="ScotPHO text"/>
          <xsd:enumeration value="SOP"/>
          <xsd:enumeration value="Planning"/>
          <xsd:enumeration value="Data"/>
          <xsd:enumeration value="PRA"/>
        </xsd:restriction>
      </xsd:simpleType>
    </xsd:element>
    <xsd:element name="Published" ma:index="13" nillable="true" ma:displayName="Published" ma:default="0" ma:description="Has this text been published" ma:format="Dropdown" ma:internalName="Published">
      <xsd:simpleType>
        <xsd:restriction base="dms:Boolea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Stage" ma:index="15" nillable="true" ma:displayName="Stage " ma:description="Stage document is in. Drafts still need to be checked" ma:format="Dropdown" ma:internalName="Stage">
      <xsd:simpleType>
        <xsd:restriction base="dms:Choice">
          <xsd:enumeration value="Draft"/>
          <xsd:enumeration value="Ready for Umbraco upload"/>
          <xsd:enumeration value="Complete"/>
          <xsd:enumeration value="Ready for senior review"/>
          <xsd:enumeration value="Staged for PRA"/>
          <xsd:enumeration value="Other"/>
        </xsd:restriction>
      </xsd:simpleType>
    </xsd:element>
    <xsd:element name="Assignedto" ma:index="18" nillable="true" ma:displayName="Assigned to" ma:format="Dropdown" ma:internalName="Assignedto">
      <xsd:simpleType>
        <xsd:restriction base="dms:Choice">
          <xsd:enumeration value="Nadia"/>
          <xsd:enumeration value="Femke"/>
          <xsd:enumeration value="Sophie"/>
          <xsd:enumeration value="Aman"/>
        </xsd:restriction>
      </xsd:simpleType>
    </xsd:element>
  </xsd:schema>
  <xsd:schema xmlns:xsd="http://www.w3.org/2001/XMLSchema" xmlns:xs="http://www.w3.org/2001/XMLSchema" xmlns:dms="http://schemas.microsoft.com/office/2006/documentManagement/types" xmlns:pc="http://schemas.microsoft.com/office/infopath/2007/PartnerControls" targetNamespace="6329ad61-dc33-4edc-ba1c-265616cfcc3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ed xmlns="fa1df2c7-812e-4953-9f57-a850d3663b8e">false</Published>
    <DatePublishing xmlns="fa1df2c7-812e-4953-9f57-a850d3663b8e">Sept 2025</DatePublishing>
    <Stage xmlns="fa1df2c7-812e-4953-9f57-a850d3663b8e">Ready for Umbraco upload</Stage>
    <Documenttype xmlns="fa1df2c7-812e-4953-9f57-a850d3663b8e">Data</Documenttype>
    <Assignedto xmlns="fa1df2c7-812e-4953-9f57-a850d3663b8e">Femke</Assignedto>
  </documentManagement>
</p:properties>
</file>

<file path=customXml/itemProps1.xml><?xml version="1.0" encoding="utf-8"?>
<ds:datastoreItem xmlns:ds="http://schemas.openxmlformats.org/officeDocument/2006/customXml" ds:itemID="{844A242F-48EB-4FA6-8C20-A94E7F79C7D2}"/>
</file>

<file path=customXml/itemProps2.xml><?xml version="1.0" encoding="utf-8"?>
<ds:datastoreItem xmlns:ds="http://schemas.openxmlformats.org/officeDocument/2006/customXml" ds:itemID="{41322843-7E8A-4D00-85AB-0547AB9693E5}"/>
</file>

<file path=customXml/itemProps3.xml><?xml version="1.0" encoding="utf-8"?>
<ds:datastoreItem xmlns:ds="http://schemas.openxmlformats.org/officeDocument/2006/customXml" ds:itemID="{08C774C0-2142-4B5B-AF6E-09EBF2A2CF4B}"/>
</file>

<file path=docMetadata/LabelInfo.xml><?xml version="1.0" encoding="utf-8"?>
<clbl:labelList xmlns:clbl="http://schemas.microsoft.com/office/2020/mipLabelMetadata">
  <clbl:label id="{b4199b9c-a89e-442f-9799-431511f14748}" enabled="1" method="Privileged" siteId="{10efe0bd-a030-4bca-809c-b5e6745e499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NSS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victoe01</dc:creator>
  <cp:keywords/>
  <dc:description/>
  <cp:lastModifiedBy>Femke De Wit</cp:lastModifiedBy>
  <cp:revision/>
  <dcterms:created xsi:type="dcterms:W3CDTF">2015-09-11T11:17:04Z</dcterms:created>
  <dcterms:modified xsi:type="dcterms:W3CDTF">2025-09-02T08:04:45Z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0x01010034788A15E90EB943AABE7E22D18F000A</vt:lpwstr>
  </property>
  <property fmtid="{D5CDD505-2E9C-101B-9397-08002B2CF9AE}" pid="3" name="MediaServiceImageTags">
    <vt:lpwstr/>
  </property>
</Properties>
</file>