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ivotTables/pivotTable1.xml" ContentType="application/vnd.openxmlformats-officedocument.spreadsheetml.pivotTable+xml"/>
  <Override PartName="/xl/drawings/drawing7.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scottish.sharepoint.com/sites/PHS-DrugsTeam/ScotPHO/"/>
    </mc:Choice>
  </mc:AlternateContent>
  <xr:revisionPtr revIDLastSave="1396" documentId="13_ncr:1_{25B89AEC-C61C-4F21-BFCF-EAA060B572E0}" xr6:coauthVersionLast="47" xr6:coauthVersionMax="47" xr10:uidLastSave="{F55D3BDB-63A3-405B-A93B-B0E86F9606C0}"/>
  <bookViews>
    <workbookView xWindow="-120" yWindow="-120" windowWidth="29040" windowHeight="15720" tabRatio="923" activeTab="5" xr2:uid="{00000000-000D-0000-FFFF-FFFF00000000}"/>
  </bookViews>
  <sheets>
    <sheet name="Introduction" sheetId="2" r:id="rId1"/>
    <sheet name="Changes to data" sheetId="36" r:id="rId2"/>
    <sheet name="WHO DDD Values" sheetId="4" r:id="rId3"/>
    <sheet name="ADQ Values" sheetId="42" r:id="rId4"/>
    <sheet name="Drugs Included" sheetId="40" r:id="rId5"/>
    <sheet name="Table 1- Scotland Summary Data " sheetId="5" r:id="rId6"/>
    <sheet name="Table 2 - NHS Board Data" sheetId="19" r:id="rId7"/>
    <sheet name="NRS populations" sheetId="39" state="hidden" r:id="rId8"/>
    <sheet name="NRS Pop. Pivot Table" sheetId="38" state="hidden" r:id="rId9"/>
    <sheet name="Table 2 DATA" sheetId="24" state="hidden" r:id="rId10"/>
    <sheet name="Table 3 - Methadone dispensing" sheetId="16" r:id="rId11"/>
    <sheet name="Table 3 DATA" sheetId="30" state="hidden" r:id="rId12"/>
    <sheet name="Table 4 - CHI Capture" sheetId="37" r:id="rId13"/>
  </sheets>
  <definedNames>
    <definedName name="_xlnm._FilterDatabase" localSheetId="7" hidden="1">'NRS populations'!$A$1:$C$1</definedName>
    <definedName name="_xlnm._FilterDatabase" localSheetId="9" hidden="1">'Table 2 DATA'!$B$2:$H$1991</definedName>
    <definedName name="_xlnm._FilterDatabase" localSheetId="11" hidden="1">'Table 3 DATA'!$A$5:$H$132</definedName>
    <definedName name="Databa">#REF!</definedName>
    <definedName name="_xlnm.Database" localSheetId="1">#REF!</definedName>
    <definedName name="_xlnm.Database">#REF!</definedName>
    <definedName name="_xlnm.Print_Area" localSheetId="1">'Changes to data'!$B$2:$J$8</definedName>
    <definedName name="_xlnm.Print_Area" localSheetId="0">Introduction!$B$2:$J$38</definedName>
    <definedName name="_xlnm.Print_Area" localSheetId="5">'Table 1- Scotland Summary Data '!$B$2:$I$88</definedName>
    <definedName name="_xlnm.Print_Area" localSheetId="6">'Table 2 - NHS Board Data'!$B$2:$L$143</definedName>
    <definedName name="_xlnm.Print_Area" localSheetId="10">'Table 3 - Methadone dispensing'!$B$2:$H$45</definedName>
    <definedName name="_xlnm.Print_Area" localSheetId="2">'WHO DDD Values'!$B$2:$F$18</definedName>
  </definedNames>
  <calcPr calcId="191028"/>
  <pivotCaches>
    <pivotCache cacheId="0" r:id="rId14"/>
    <pivotCache cacheId="1" r:id="rId15"/>
    <pivotCache cacheId="2"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5" i="19" l="1"/>
  <c r="L126" i="19"/>
  <c r="L127" i="19"/>
  <c r="L128" i="19"/>
  <c r="L129" i="19"/>
  <c r="L130" i="19"/>
  <c r="L131" i="19"/>
  <c r="L132" i="19"/>
  <c r="L133" i="19"/>
  <c r="L134" i="19"/>
  <c r="L135" i="19"/>
  <c r="L136" i="19"/>
  <c r="L137" i="19"/>
  <c r="L122" i="19"/>
  <c r="L124" i="19"/>
  <c r="L82" i="5"/>
  <c r="L72" i="5"/>
  <c r="L60" i="5"/>
  <c r="L51" i="5"/>
  <c r="L40" i="5"/>
  <c r="L29" i="5"/>
  <c r="D29" i="5"/>
  <c r="E29" i="5"/>
  <c r="F29" i="5"/>
  <c r="G29" i="5"/>
  <c r="H29" i="5"/>
  <c r="I29" i="5"/>
  <c r="J29" i="5"/>
  <c r="K29" i="5"/>
  <c r="C29" i="5"/>
  <c r="D18" i="5"/>
  <c r="E18" i="5"/>
  <c r="F18" i="5"/>
  <c r="G18" i="5"/>
  <c r="H18" i="5"/>
  <c r="I18" i="5"/>
  <c r="J18" i="5"/>
  <c r="K18" i="5"/>
  <c r="C18" i="5"/>
  <c r="D60" i="5"/>
  <c r="E60" i="5"/>
  <c r="F60" i="5"/>
  <c r="G60" i="5"/>
  <c r="H60" i="5"/>
  <c r="I60" i="5"/>
  <c r="J60" i="5"/>
  <c r="K60" i="5"/>
  <c r="C60" i="5"/>
  <c r="D82" i="5"/>
  <c r="E82" i="5"/>
  <c r="F82" i="5"/>
  <c r="G82" i="5"/>
  <c r="H82" i="5"/>
  <c r="I82" i="5"/>
  <c r="J82" i="5"/>
  <c r="K82" i="5"/>
  <c r="C82" i="5"/>
  <c r="D72" i="5"/>
  <c r="E72" i="5"/>
  <c r="F72" i="5"/>
  <c r="G72" i="5"/>
  <c r="H72" i="5"/>
  <c r="I72" i="5"/>
  <c r="J72" i="5"/>
  <c r="K72" i="5"/>
  <c r="C72" i="5"/>
  <c r="D51" i="5"/>
  <c r="E51" i="5"/>
  <c r="F51" i="5"/>
  <c r="G51" i="5"/>
  <c r="H51" i="5"/>
  <c r="I51" i="5"/>
  <c r="J51" i="5"/>
  <c r="K51" i="5"/>
  <c r="C51" i="5"/>
  <c r="H40" i="5"/>
  <c r="I40" i="5"/>
  <c r="J40" i="5"/>
  <c r="K40" i="5"/>
  <c r="G40" i="5"/>
  <c r="D28" i="16"/>
  <c r="E28" i="16"/>
  <c r="D29" i="16"/>
  <c r="E29" i="16"/>
  <c r="D30" i="16"/>
  <c r="E30" i="16"/>
  <c r="D31" i="16"/>
  <c r="E31" i="16"/>
  <c r="D32" i="16"/>
  <c r="E32" i="16"/>
  <c r="D33" i="16"/>
  <c r="E33" i="16"/>
  <c r="D34" i="16"/>
  <c r="E34" i="16"/>
  <c r="D35" i="16"/>
  <c r="E35" i="16"/>
  <c r="E27" i="16"/>
  <c r="D27" i="16"/>
  <c r="E26" i="16"/>
  <c r="D26" i="16"/>
  <c r="C27" i="16"/>
  <c r="C28" i="16"/>
  <c r="C29" i="16"/>
  <c r="C30" i="16"/>
  <c r="C31" i="16"/>
  <c r="C32" i="16"/>
  <c r="C33" i="16"/>
  <c r="C34" i="16"/>
  <c r="C35" i="16"/>
  <c r="C26" i="16"/>
  <c r="F35" i="16"/>
  <c r="G35" i="16"/>
  <c r="H35" i="16"/>
  <c r="L16" i="5"/>
  <c r="K51" i="19"/>
  <c r="J51" i="19"/>
  <c r="I51" i="19"/>
  <c r="H51" i="19"/>
  <c r="G51" i="19"/>
  <c r="F51" i="19"/>
  <c r="E51" i="19"/>
  <c r="D51" i="19"/>
  <c r="C51" i="19"/>
  <c r="K50" i="19"/>
  <c r="J50" i="19"/>
  <c r="I50" i="19"/>
  <c r="H50" i="19"/>
  <c r="G50" i="19"/>
  <c r="F50" i="19"/>
  <c r="E50" i="19"/>
  <c r="D50" i="19"/>
  <c r="C50" i="19"/>
  <c r="K49" i="19"/>
  <c r="J49" i="19"/>
  <c r="I49" i="19"/>
  <c r="H49" i="19"/>
  <c r="G49" i="19"/>
  <c r="F49" i="19"/>
  <c r="E49" i="19"/>
  <c r="D49" i="19"/>
  <c r="C49" i="19"/>
  <c r="K48" i="19"/>
  <c r="J48" i="19"/>
  <c r="I48" i="19"/>
  <c r="H48" i="19"/>
  <c r="G48" i="19"/>
  <c r="F48" i="19"/>
  <c r="E48" i="19"/>
  <c r="D48" i="19"/>
  <c r="C48" i="19"/>
  <c r="K47" i="19"/>
  <c r="J47" i="19"/>
  <c r="I47" i="19"/>
  <c r="H47" i="19"/>
  <c r="G47" i="19"/>
  <c r="F47" i="19"/>
  <c r="E47" i="19"/>
  <c r="D47" i="19"/>
  <c r="C47" i="19"/>
  <c r="K46" i="19"/>
  <c r="J46" i="19"/>
  <c r="I46" i="19"/>
  <c r="H46" i="19"/>
  <c r="G46" i="19"/>
  <c r="F46" i="19"/>
  <c r="E46" i="19"/>
  <c r="D46" i="19"/>
  <c r="C46" i="19"/>
  <c r="K45" i="19"/>
  <c r="J45" i="19"/>
  <c r="I45" i="19"/>
  <c r="H45" i="19"/>
  <c r="G45" i="19"/>
  <c r="F45" i="19"/>
  <c r="E45" i="19"/>
  <c r="D45" i="19"/>
  <c r="C45" i="19"/>
  <c r="K44" i="19"/>
  <c r="J44" i="19"/>
  <c r="I44" i="19"/>
  <c r="H44" i="19"/>
  <c r="G44" i="19"/>
  <c r="F44" i="19"/>
  <c r="E44" i="19"/>
  <c r="D44" i="19"/>
  <c r="C44" i="19"/>
  <c r="K43" i="19"/>
  <c r="J43" i="19"/>
  <c r="I43" i="19"/>
  <c r="H43" i="19"/>
  <c r="G43" i="19"/>
  <c r="F43" i="19"/>
  <c r="E43" i="19"/>
  <c r="D43" i="19"/>
  <c r="C43" i="19"/>
  <c r="K42" i="19"/>
  <c r="J42" i="19"/>
  <c r="I42" i="19"/>
  <c r="H42" i="19"/>
  <c r="G42" i="19"/>
  <c r="F42" i="19"/>
  <c r="E42" i="19"/>
  <c r="D42" i="19"/>
  <c r="C42" i="19"/>
  <c r="K41" i="19"/>
  <c r="J41" i="19"/>
  <c r="I41" i="19"/>
  <c r="H41" i="19"/>
  <c r="G41" i="19"/>
  <c r="F41" i="19"/>
  <c r="E41" i="19"/>
  <c r="D41" i="19"/>
  <c r="C41" i="19"/>
  <c r="K40" i="19"/>
  <c r="J40" i="19"/>
  <c r="I40" i="19"/>
  <c r="H40" i="19"/>
  <c r="G40" i="19"/>
  <c r="F40" i="19"/>
  <c r="E40" i="19"/>
  <c r="D40" i="19"/>
  <c r="C40" i="19"/>
  <c r="K39" i="19"/>
  <c r="J39" i="19"/>
  <c r="I39" i="19"/>
  <c r="H39" i="19"/>
  <c r="G39" i="19"/>
  <c r="F39" i="19"/>
  <c r="E39" i="19"/>
  <c r="D39" i="19"/>
  <c r="C39" i="19"/>
  <c r="K38" i="19"/>
  <c r="J38" i="19"/>
  <c r="I38" i="19"/>
  <c r="H38" i="19"/>
  <c r="G38" i="19"/>
  <c r="F38" i="19"/>
  <c r="E38" i="19"/>
  <c r="D38" i="19"/>
  <c r="C38" i="19"/>
  <c r="L14" i="5"/>
  <c r="L17" i="5"/>
  <c r="L18" i="5" s="1"/>
  <c r="L15" i="5"/>
  <c r="C82" i="19"/>
  <c r="C83" i="19"/>
  <c r="C84" i="19"/>
  <c r="C85" i="19"/>
  <c r="C86" i="19"/>
  <c r="C87" i="19"/>
  <c r="C88" i="19"/>
  <c r="C89" i="19"/>
  <c r="C90" i="19"/>
  <c r="C91" i="19"/>
  <c r="C92" i="19"/>
  <c r="C93" i="19"/>
  <c r="C94" i="19"/>
  <c r="D82" i="19"/>
  <c r="E82" i="19"/>
  <c r="F82" i="19"/>
  <c r="G82" i="19"/>
  <c r="H82" i="19"/>
  <c r="I82" i="19"/>
  <c r="J82" i="19"/>
  <c r="K82" i="19"/>
  <c r="L82" i="19"/>
  <c r="D83" i="19"/>
  <c r="E83" i="19"/>
  <c r="F83" i="19"/>
  <c r="G83" i="19"/>
  <c r="H83" i="19"/>
  <c r="I83" i="19"/>
  <c r="J83" i="19"/>
  <c r="K83" i="19"/>
  <c r="L83" i="19"/>
  <c r="D84" i="19"/>
  <c r="E84" i="19"/>
  <c r="F84" i="19"/>
  <c r="G84" i="19"/>
  <c r="H84" i="19"/>
  <c r="I84" i="19"/>
  <c r="J84" i="19"/>
  <c r="K84" i="19"/>
  <c r="L84" i="19"/>
  <c r="D85" i="19"/>
  <c r="E85" i="19"/>
  <c r="F85" i="19"/>
  <c r="G85" i="19"/>
  <c r="H85" i="19"/>
  <c r="I85" i="19"/>
  <c r="J85" i="19"/>
  <c r="K85" i="19"/>
  <c r="L85" i="19"/>
  <c r="D86" i="19"/>
  <c r="E86" i="19"/>
  <c r="F86" i="19"/>
  <c r="G86" i="19"/>
  <c r="H86" i="19"/>
  <c r="I86" i="19"/>
  <c r="J86" i="19"/>
  <c r="K86" i="19"/>
  <c r="L86" i="19"/>
  <c r="D87" i="19"/>
  <c r="E87" i="19"/>
  <c r="F87" i="19"/>
  <c r="G87" i="19"/>
  <c r="H87" i="19"/>
  <c r="I87" i="19"/>
  <c r="J87" i="19"/>
  <c r="K87" i="19"/>
  <c r="L87" i="19"/>
  <c r="D88" i="19"/>
  <c r="E88" i="19"/>
  <c r="F88" i="19"/>
  <c r="G88" i="19"/>
  <c r="H88" i="19"/>
  <c r="I88" i="19"/>
  <c r="J88" i="19"/>
  <c r="K88" i="19"/>
  <c r="L88" i="19"/>
  <c r="D89" i="19"/>
  <c r="E89" i="19"/>
  <c r="F89" i="19"/>
  <c r="G89" i="19"/>
  <c r="H89" i="19"/>
  <c r="I89" i="19"/>
  <c r="J89" i="19"/>
  <c r="K89" i="19"/>
  <c r="L89" i="19"/>
  <c r="D90" i="19"/>
  <c r="E90" i="19"/>
  <c r="F90" i="19"/>
  <c r="G90" i="19"/>
  <c r="H90" i="19"/>
  <c r="I90" i="19"/>
  <c r="J90" i="19"/>
  <c r="K90" i="19"/>
  <c r="L90" i="19"/>
  <c r="D91" i="19"/>
  <c r="E91" i="19"/>
  <c r="F91" i="19"/>
  <c r="G91" i="19"/>
  <c r="H91" i="19"/>
  <c r="I91" i="19"/>
  <c r="J91" i="19"/>
  <c r="K91" i="19"/>
  <c r="L91" i="19"/>
  <c r="D92" i="19"/>
  <c r="E92" i="19"/>
  <c r="F92" i="19"/>
  <c r="G92" i="19"/>
  <c r="H92" i="19"/>
  <c r="I92" i="19"/>
  <c r="J92" i="19"/>
  <c r="K92" i="19"/>
  <c r="L92" i="19"/>
  <c r="D93" i="19"/>
  <c r="E93" i="19"/>
  <c r="F93" i="19"/>
  <c r="G93" i="19"/>
  <c r="H93" i="19"/>
  <c r="I93" i="19"/>
  <c r="J93" i="19"/>
  <c r="K93" i="19"/>
  <c r="L93" i="19"/>
  <c r="D94" i="19"/>
  <c r="E94" i="19"/>
  <c r="F94" i="19"/>
  <c r="G94" i="19"/>
  <c r="H94" i="19"/>
  <c r="I94" i="19"/>
  <c r="J94" i="19"/>
  <c r="K94" i="19"/>
  <c r="L94" i="19"/>
  <c r="D81" i="19"/>
  <c r="E81" i="19"/>
  <c r="F81" i="19"/>
  <c r="G81" i="19"/>
  <c r="H81" i="19"/>
  <c r="I81" i="19"/>
  <c r="J81" i="19"/>
  <c r="K81" i="19"/>
  <c r="L81" i="19"/>
  <c r="C81" i="19"/>
  <c r="C61" i="19"/>
  <c r="C62" i="19"/>
  <c r="C63" i="19"/>
  <c r="C64" i="19"/>
  <c r="C65" i="19"/>
  <c r="C66" i="19"/>
  <c r="C67" i="19"/>
  <c r="C68" i="19"/>
  <c r="C69" i="19"/>
  <c r="C70" i="19"/>
  <c r="C71" i="19"/>
  <c r="C72" i="19"/>
  <c r="C73" i="19"/>
  <c r="L39" i="19"/>
  <c r="L40" i="19"/>
  <c r="L41" i="19"/>
  <c r="L42" i="19"/>
  <c r="L43" i="19"/>
  <c r="L44" i="19"/>
  <c r="L45" i="19"/>
  <c r="L46" i="19"/>
  <c r="L47" i="19"/>
  <c r="L48" i="19"/>
  <c r="L49" i="19"/>
  <c r="L50" i="19"/>
  <c r="L51" i="19"/>
  <c r="L38" i="19"/>
  <c r="C36" i="19" l="1"/>
  <c r="K36" i="19"/>
  <c r="G36" i="19"/>
  <c r="F36" i="19"/>
  <c r="E36" i="19"/>
  <c r="D36" i="19"/>
  <c r="J36" i="19"/>
  <c r="I36" i="19"/>
  <c r="H36" i="19"/>
  <c r="G79" i="19"/>
  <c r="I79" i="19"/>
  <c r="C79" i="19"/>
  <c r="F79" i="19"/>
  <c r="J79" i="19"/>
  <c r="E79" i="19"/>
  <c r="L79" i="19"/>
  <c r="K79" i="19"/>
  <c r="H79" i="19"/>
  <c r="D79" i="19"/>
  <c r="L36" i="19"/>
  <c r="F34" i="16" l="1"/>
  <c r="H34" i="16"/>
  <c r="G34" i="16"/>
  <c r="D102" i="19" l="1"/>
  <c r="D124" i="19" s="1"/>
  <c r="E102" i="19"/>
  <c r="E124" i="19" s="1"/>
  <c r="F102" i="19"/>
  <c r="F124" i="19" s="1"/>
  <c r="G102" i="19"/>
  <c r="G124" i="19" s="1"/>
  <c r="H102" i="19"/>
  <c r="H124" i="19" s="1"/>
  <c r="I102" i="19"/>
  <c r="I124" i="19" s="1"/>
  <c r="J102" i="19"/>
  <c r="J124" i="19" s="1"/>
  <c r="K102" i="19"/>
  <c r="K124" i="19" s="1"/>
  <c r="L102" i="19"/>
  <c r="D103" i="19"/>
  <c r="D125" i="19" s="1"/>
  <c r="E103" i="19"/>
  <c r="E125" i="19" s="1"/>
  <c r="F103" i="19"/>
  <c r="F125" i="19" s="1"/>
  <c r="G103" i="19"/>
  <c r="G125" i="19" s="1"/>
  <c r="H103" i="19"/>
  <c r="H125" i="19" s="1"/>
  <c r="I103" i="19"/>
  <c r="I125" i="19" s="1"/>
  <c r="J103" i="19"/>
  <c r="J125" i="19" s="1"/>
  <c r="K103" i="19"/>
  <c r="K125" i="19" s="1"/>
  <c r="L103" i="19"/>
  <c r="D104" i="19"/>
  <c r="D126" i="19" s="1"/>
  <c r="E104" i="19"/>
  <c r="E126" i="19" s="1"/>
  <c r="F104" i="19"/>
  <c r="F126" i="19" s="1"/>
  <c r="G104" i="19"/>
  <c r="G126" i="19" s="1"/>
  <c r="H104" i="19"/>
  <c r="H126" i="19" s="1"/>
  <c r="I104" i="19"/>
  <c r="I126" i="19" s="1"/>
  <c r="J104" i="19"/>
  <c r="J126" i="19" s="1"/>
  <c r="K104" i="19"/>
  <c r="K126" i="19" s="1"/>
  <c r="L104" i="19"/>
  <c r="D105" i="19"/>
  <c r="D127" i="19" s="1"/>
  <c r="E105" i="19"/>
  <c r="E127" i="19" s="1"/>
  <c r="F105" i="19"/>
  <c r="F127" i="19" s="1"/>
  <c r="G105" i="19"/>
  <c r="G127" i="19" s="1"/>
  <c r="H105" i="19"/>
  <c r="H127" i="19" s="1"/>
  <c r="I105" i="19"/>
  <c r="I127" i="19" s="1"/>
  <c r="J105" i="19"/>
  <c r="J127" i="19" s="1"/>
  <c r="K105" i="19"/>
  <c r="K127" i="19" s="1"/>
  <c r="L105" i="19"/>
  <c r="D106" i="19"/>
  <c r="D128" i="19" s="1"/>
  <c r="E106" i="19"/>
  <c r="E128" i="19" s="1"/>
  <c r="F106" i="19"/>
  <c r="F128" i="19" s="1"/>
  <c r="G106" i="19"/>
  <c r="G128" i="19" s="1"/>
  <c r="H106" i="19"/>
  <c r="H128" i="19" s="1"/>
  <c r="I106" i="19"/>
  <c r="I128" i="19" s="1"/>
  <c r="J106" i="19"/>
  <c r="J128" i="19" s="1"/>
  <c r="K106" i="19"/>
  <c r="K128" i="19" s="1"/>
  <c r="L106" i="19"/>
  <c r="D107" i="19"/>
  <c r="D129" i="19" s="1"/>
  <c r="E107" i="19"/>
  <c r="E129" i="19" s="1"/>
  <c r="F107" i="19"/>
  <c r="F129" i="19" s="1"/>
  <c r="G107" i="19"/>
  <c r="G129" i="19" s="1"/>
  <c r="H107" i="19"/>
  <c r="H129" i="19" s="1"/>
  <c r="I107" i="19"/>
  <c r="I129" i="19" s="1"/>
  <c r="J107" i="19"/>
  <c r="J129" i="19" s="1"/>
  <c r="K107" i="19"/>
  <c r="K129" i="19" s="1"/>
  <c r="L107" i="19"/>
  <c r="D108" i="19"/>
  <c r="D130" i="19" s="1"/>
  <c r="E108" i="19"/>
  <c r="E130" i="19" s="1"/>
  <c r="F108" i="19"/>
  <c r="F130" i="19" s="1"/>
  <c r="G108" i="19"/>
  <c r="G130" i="19" s="1"/>
  <c r="H108" i="19"/>
  <c r="H130" i="19" s="1"/>
  <c r="I108" i="19"/>
  <c r="I130" i="19" s="1"/>
  <c r="J108" i="19"/>
  <c r="J130" i="19" s="1"/>
  <c r="K108" i="19"/>
  <c r="K130" i="19" s="1"/>
  <c r="L108" i="19"/>
  <c r="D109" i="19"/>
  <c r="D131" i="19" s="1"/>
  <c r="E109" i="19"/>
  <c r="E131" i="19" s="1"/>
  <c r="F109" i="19"/>
  <c r="F131" i="19" s="1"/>
  <c r="G109" i="19"/>
  <c r="G131" i="19" s="1"/>
  <c r="H109" i="19"/>
  <c r="H131" i="19" s="1"/>
  <c r="I109" i="19"/>
  <c r="I131" i="19" s="1"/>
  <c r="J109" i="19"/>
  <c r="J131" i="19" s="1"/>
  <c r="K109" i="19"/>
  <c r="K131" i="19" s="1"/>
  <c r="L109" i="19"/>
  <c r="D110" i="19"/>
  <c r="D132" i="19" s="1"/>
  <c r="E110" i="19"/>
  <c r="E132" i="19" s="1"/>
  <c r="F110" i="19"/>
  <c r="F132" i="19" s="1"/>
  <c r="G110" i="19"/>
  <c r="G132" i="19" s="1"/>
  <c r="H110" i="19"/>
  <c r="H132" i="19" s="1"/>
  <c r="I110" i="19"/>
  <c r="I132" i="19" s="1"/>
  <c r="J110" i="19"/>
  <c r="J132" i="19" s="1"/>
  <c r="K110" i="19"/>
  <c r="K132" i="19" s="1"/>
  <c r="L110" i="19"/>
  <c r="D111" i="19"/>
  <c r="D133" i="19" s="1"/>
  <c r="E111" i="19"/>
  <c r="E133" i="19" s="1"/>
  <c r="F111" i="19"/>
  <c r="F133" i="19" s="1"/>
  <c r="G111" i="19"/>
  <c r="G133" i="19" s="1"/>
  <c r="H111" i="19"/>
  <c r="H133" i="19" s="1"/>
  <c r="I111" i="19"/>
  <c r="I133" i="19" s="1"/>
  <c r="J111" i="19"/>
  <c r="J133" i="19" s="1"/>
  <c r="K111" i="19"/>
  <c r="K133" i="19" s="1"/>
  <c r="L111" i="19"/>
  <c r="D112" i="19"/>
  <c r="D134" i="19" s="1"/>
  <c r="E112" i="19"/>
  <c r="E134" i="19" s="1"/>
  <c r="F112" i="19"/>
  <c r="F134" i="19" s="1"/>
  <c r="G112" i="19"/>
  <c r="G134" i="19" s="1"/>
  <c r="H112" i="19"/>
  <c r="H134" i="19" s="1"/>
  <c r="I112" i="19"/>
  <c r="I134" i="19" s="1"/>
  <c r="J112" i="19"/>
  <c r="J134" i="19" s="1"/>
  <c r="K112" i="19"/>
  <c r="K134" i="19" s="1"/>
  <c r="L112" i="19"/>
  <c r="D113" i="19"/>
  <c r="D135" i="19" s="1"/>
  <c r="E113" i="19"/>
  <c r="E135" i="19" s="1"/>
  <c r="F113" i="19"/>
  <c r="F135" i="19" s="1"/>
  <c r="G113" i="19"/>
  <c r="G135" i="19" s="1"/>
  <c r="H113" i="19"/>
  <c r="H135" i="19" s="1"/>
  <c r="I113" i="19"/>
  <c r="I135" i="19" s="1"/>
  <c r="J113" i="19"/>
  <c r="J135" i="19" s="1"/>
  <c r="K113" i="19"/>
  <c r="K135" i="19" s="1"/>
  <c r="L113" i="19"/>
  <c r="D114" i="19"/>
  <c r="D136" i="19" s="1"/>
  <c r="E114" i="19"/>
  <c r="E136" i="19" s="1"/>
  <c r="F114" i="19"/>
  <c r="F136" i="19" s="1"/>
  <c r="G114" i="19"/>
  <c r="G136" i="19" s="1"/>
  <c r="H114" i="19"/>
  <c r="H136" i="19" s="1"/>
  <c r="I114" i="19"/>
  <c r="I136" i="19" s="1"/>
  <c r="J114" i="19"/>
  <c r="J136" i="19" s="1"/>
  <c r="K114" i="19"/>
  <c r="K136" i="19" s="1"/>
  <c r="L114" i="19"/>
  <c r="D115" i="19"/>
  <c r="D137" i="19" s="1"/>
  <c r="E115" i="19"/>
  <c r="E137" i="19" s="1"/>
  <c r="F115" i="19"/>
  <c r="F137" i="19" s="1"/>
  <c r="G115" i="19"/>
  <c r="G137" i="19" s="1"/>
  <c r="H115" i="19"/>
  <c r="H137" i="19" s="1"/>
  <c r="I115" i="19"/>
  <c r="I137" i="19" s="1"/>
  <c r="J115" i="19"/>
  <c r="J137" i="19" s="1"/>
  <c r="K115" i="19"/>
  <c r="K137" i="19" s="1"/>
  <c r="L115" i="19"/>
  <c r="C103" i="19"/>
  <c r="C125" i="19" s="1"/>
  <c r="C104" i="19"/>
  <c r="C126" i="19" s="1"/>
  <c r="C105" i="19"/>
  <c r="C127" i="19" s="1"/>
  <c r="C106" i="19"/>
  <c r="C128" i="19" s="1"/>
  <c r="C107" i="19"/>
  <c r="C129" i="19" s="1"/>
  <c r="C108" i="19"/>
  <c r="C130" i="19" s="1"/>
  <c r="C109" i="19"/>
  <c r="C131" i="19" s="1"/>
  <c r="C110" i="19"/>
  <c r="C132" i="19" s="1"/>
  <c r="C111" i="19"/>
  <c r="C133" i="19" s="1"/>
  <c r="C112" i="19"/>
  <c r="C134" i="19" s="1"/>
  <c r="C113" i="19"/>
  <c r="C135" i="19" s="1"/>
  <c r="C114" i="19"/>
  <c r="C136" i="19" s="1"/>
  <c r="C115" i="19"/>
  <c r="C137" i="19" s="1"/>
  <c r="C102" i="19"/>
  <c r="C124" i="19" s="1"/>
  <c r="D60" i="19"/>
  <c r="E60" i="19"/>
  <c r="F60" i="19"/>
  <c r="G60" i="19"/>
  <c r="H60" i="19"/>
  <c r="I60" i="19"/>
  <c r="J60" i="19"/>
  <c r="K60" i="19"/>
  <c r="L60" i="19"/>
  <c r="D61" i="19"/>
  <c r="E61" i="19"/>
  <c r="F61" i="19"/>
  <c r="G61" i="19"/>
  <c r="H61" i="19"/>
  <c r="I61" i="19"/>
  <c r="J61" i="19"/>
  <c r="K61" i="19"/>
  <c r="L61" i="19"/>
  <c r="D62" i="19"/>
  <c r="E62" i="19"/>
  <c r="F62" i="19"/>
  <c r="G62" i="19"/>
  <c r="H62" i="19"/>
  <c r="I62" i="19"/>
  <c r="J62" i="19"/>
  <c r="K62" i="19"/>
  <c r="L62" i="19"/>
  <c r="D63" i="19"/>
  <c r="E63" i="19"/>
  <c r="F63" i="19"/>
  <c r="G63" i="19"/>
  <c r="H63" i="19"/>
  <c r="I63" i="19"/>
  <c r="J63" i="19"/>
  <c r="K63" i="19"/>
  <c r="L63" i="19"/>
  <c r="D64" i="19"/>
  <c r="E64" i="19"/>
  <c r="F64" i="19"/>
  <c r="G64" i="19"/>
  <c r="H64" i="19"/>
  <c r="I64" i="19"/>
  <c r="J64" i="19"/>
  <c r="K64" i="19"/>
  <c r="L64" i="19"/>
  <c r="D65" i="19"/>
  <c r="E65" i="19"/>
  <c r="F65" i="19"/>
  <c r="G65" i="19"/>
  <c r="H65" i="19"/>
  <c r="I65" i="19"/>
  <c r="J65" i="19"/>
  <c r="K65" i="19"/>
  <c r="L65" i="19"/>
  <c r="D66" i="19"/>
  <c r="E66" i="19"/>
  <c r="F66" i="19"/>
  <c r="G66" i="19"/>
  <c r="H66" i="19"/>
  <c r="I66" i="19"/>
  <c r="J66" i="19"/>
  <c r="K66" i="19"/>
  <c r="L66" i="19"/>
  <c r="D67" i="19"/>
  <c r="E67" i="19"/>
  <c r="F67" i="19"/>
  <c r="G67" i="19"/>
  <c r="H67" i="19"/>
  <c r="I67" i="19"/>
  <c r="J67" i="19"/>
  <c r="K67" i="19"/>
  <c r="L67" i="19"/>
  <c r="D68" i="19"/>
  <c r="E68" i="19"/>
  <c r="F68" i="19"/>
  <c r="G68" i="19"/>
  <c r="H68" i="19"/>
  <c r="I68" i="19"/>
  <c r="J68" i="19"/>
  <c r="K68" i="19"/>
  <c r="L68" i="19"/>
  <c r="D69" i="19"/>
  <c r="E69" i="19"/>
  <c r="F69" i="19"/>
  <c r="G69" i="19"/>
  <c r="H69" i="19"/>
  <c r="I69" i="19"/>
  <c r="J69" i="19"/>
  <c r="K69" i="19"/>
  <c r="L69" i="19"/>
  <c r="D70" i="19"/>
  <c r="E70" i="19"/>
  <c r="F70" i="19"/>
  <c r="G70" i="19"/>
  <c r="H70" i="19"/>
  <c r="I70" i="19"/>
  <c r="J70" i="19"/>
  <c r="K70" i="19"/>
  <c r="L70" i="19"/>
  <c r="D71" i="19"/>
  <c r="E71" i="19"/>
  <c r="F71" i="19"/>
  <c r="G71" i="19"/>
  <c r="H71" i="19"/>
  <c r="I71" i="19"/>
  <c r="J71" i="19"/>
  <c r="K71" i="19"/>
  <c r="L71" i="19"/>
  <c r="D72" i="19"/>
  <c r="E72" i="19"/>
  <c r="F72" i="19"/>
  <c r="G72" i="19"/>
  <c r="H72" i="19"/>
  <c r="I72" i="19"/>
  <c r="J72" i="19"/>
  <c r="K72" i="19"/>
  <c r="L72" i="19"/>
  <c r="D73" i="19"/>
  <c r="E73" i="19"/>
  <c r="F73" i="19"/>
  <c r="G73" i="19"/>
  <c r="H73" i="19"/>
  <c r="I73" i="19"/>
  <c r="J73" i="19"/>
  <c r="K73" i="19"/>
  <c r="L73" i="19"/>
  <c r="C60" i="19"/>
  <c r="L58" i="19" l="1"/>
  <c r="L100" i="19"/>
  <c r="G33" i="16"/>
  <c r="F33" i="16"/>
  <c r="H33" i="16"/>
  <c r="F31" i="16" l="1"/>
  <c r="H27" i="16"/>
  <c r="H31" i="16"/>
  <c r="H28" i="16"/>
  <c r="F28" i="16"/>
  <c r="G27" i="16"/>
  <c r="F29" i="16"/>
  <c r="G32" i="16"/>
  <c r="G26" i="16"/>
  <c r="F27" i="16"/>
  <c r="G31" i="16"/>
  <c r="G28" i="16"/>
  <c r="F30" i="16"/>
  <c r="H26" i="16"/>
  <c r="F32" i="16"/>
  <c r="H30" i="16"/>
  <c r="H29" i="16"/>
  <c r="G29" i="16"/>
  <c r="G30" i="16"/>
  <c r="H32" i="16"/>
  <c r="F26" i="16"/>
  <c r="E58" i="19"/>
  <c r="G58" i="19"/>
  <c r="H100" i="19"/>
  <c r="H122" i="19" s="1"/>
  <c r="F58" i="19"/>
  <c r="G100" i="19"/>
  <c r="G122" i="19" s="1"/>
  <c r="D58" i="19"/>
  <c r="E100" i="19"/>
  <c r="E122" i="19" s="1"/>
  <c r="H58" i="19"/>
  <c r="K58" i="19"/>
  <c r="C58" i="19"/>
  <c r="C100" i="19"/>
  <c r="C122" i="19" s="1"/>
  <c r="I58" i="19"/>
  <c r="J58" i="19"/>
  <c r="F100" i="19"/>
  <c r="F122" i="19" s="1"/>
  <c r="I100" i="19"/>
  <c r="I122" i="19" s="1"/>
  <c r="K100" i="19"/>
  <c r="K122" i="19" s="1"/>
  <c r="D100" i="19"/>
  <c r="D122" i="19" s="1"/>
  <c r="J100" i="19"/>
  <c r="J122" i="19" s="1"/>
</calcChain>
</file>

<file path=xl/sharedStrings.xml><?xml version="1.0" encoding="utf-8"?>
<sst xmlns="http://schemas.openxmlformats.org/spreadsheetml/2006/main" count="4847" uniqueCount="226">
  <si>
    <t>Title:</t>
  </si>
  <si>
    <t xml:space="preserve">Prescribing for Opioid Dependence in Scotland - BNF Section 04.10.03 </t>
  </si>
  <si>
    <t>Period:</t>
  </si>
  <si>
    <t>Financial Years 2015/16 to 2024/25</t>
  </si>
  <si>
    <t>Range:</t>
  </si>
  <si>
    <t>Dispensed in Scotland - "Foreign" dispensers omitted - Scotland and by NHS Board</t>
  </si>
  <si>
    <t>Data:</t>
  </si>
  <si>
    <t>Number of dispensed items, gross ingredient cost, average daily quantity (ADQ), number of defined daily doses (DDDs), CHI capture + Mid-year population estimates (NRS)</t>
  </si>
  <si>
    <t>Last Updated:</t>
  </si>
  <si>
    <t>July 2025</t>
  </si>
  <si>
    <t>Contact:</t>
  </si>
  <si>
    <t xml:space="preserve">Drugs team </t>
  </si>
  <si>
    <t>phs.drugsteam@phs.scot</t>
  </si>
  <si>
    <t>Tabs:</t>
  </si>
  <si>
    <t>Number</t>
  </si>
  <si>
    <t>Name</t>
  </si>
  <si>
    <t>Description</t>
  </si>
  <si>
    <t>Changes to data</t>
  </si>
  <si>
    <t>Detail of recent changes to the dispensed items variable and how these affect the data</t>
  </si>
  <si>
    <t>WHO DDD Values</t>
  </si>
  <si>
    <t>ADQ Values</t>
  </si>
  <si>
    <t>Average daily quantity (ADQ) Values</t>
  </si>
  <si>
    <t>Drugs Included</t>
  </si>
  <si>
    <t>Drugs included in report by approved name and formuations</t>
  </si>
  <si>
    <t>Table 1 - Scotland Summary Data</t>
  </si>
  <si>
    <t>Scotland summary data showing number of Paid items, gross ingredient cost, ADQ, and DDDs by approved name</t>
  </si>
  <si>
    <t>Table 2 - NHS Board Data</t>
  </si>
  <si>
    <t>NHS Board data showing number of Paid items, gross ingredient cost and DDDs by approved name</t>
  </si>
  <si>
    <t>Table 3 - Methadone Dispensing</t>
  </si>
  <si>
    <t>Dispensings of Methadone Hydrochloride, by NHS board</t>
  </si>
  <si>
    <t>Table 4 - CHI Capture</t>
  </si>
  <si>
    <t>Scotland summary data showing CHI capture rates by approved name and form type</t>
  </si>
  <si>
    <t>Notes:</t>
  </si>
  <si>
    <t xml:space="preserve"> Opioid Substitution Therapy (OST) is defined as drugs used for the treatment of opioid dependence from legacy British National Formulary (BNF) subsection 04.10.03. This includes methadone hydrochloride, buprenorphine, buprenorphine &amp; naloxone and long-acting buprenorphine (including Buvidal© slow-release formulations), lofexidine hydrochloride and naltrexone hydrochloride. </t>
  </si>
  <si>
    <t>Due to recent changes to the Prescribing Information System, this update includes revised figures for the period 2015/16-2022/23, which may differ from those presented in previous publications for the following reason:
           - The inclusion of additional OST formulations, the formulations of the drugs included in this report are outlined in Drugs Included tab. Further information on changes can be found here: https://publichealthscotland.scot/healthcare-system/system-monitoring-accountability-and-quality-of-care/prescribing-data/prescribing-information-system-pis/new-data-capture-validation-and-pricing-ndcvp/</t>
  </si>
  <si>
    <t>Data are given for all prescription form types</t>
  </si>
  <si>
    <t>Data excludes prescriptions dispensed in England</t>
  </si>
  <si>
    <t>Data shown is based on prescriptions dispensed by community pharmacists, appliance suppliers and dispensing doctors only</t>
  </si>
  <si>
    <t>Data based on Paid items.</t>
  </si>
  <si>
    <t>Data includes private prescriptions dispensed in the community in Scotland</t>
  </si>
  <si>
    <t>There has been change to the definition of Paid items.  See the tab 'Changes to data' for further information</t>
  </si>
  <si>
    <t xml:space="preserve">Population information is taken from the NRS at www.nrscotland.gov.uk.  Data per head of population is based on the population aged 15 and over.  All population information has been taken from the revised NRS estimates which take into account the 2020 census.
</t>
  </si>
  <si>
    <t>Defined Daily Doses (DDDs) were developed by the World Health Organisation (WHO) and are defined as “the assumed average maintenance dose per day used on its main indication in adults”.  DDDs should not be used to get an exact picture of drug use, but can be used to give a rough estimate of levels of drug consumption.  By providing a fixed unit of measurement they allow the trend of drug consumption over time to be compared.  
Occasionally the WHO recommended DDD for a drug will change, therefore, the data is presented by current DDD for all years in order to allow trend analysis.</t>
  </si>
  <si>
    <t>Average daily quantity (ADQ) is similar to the DDD but adjusted to reflect how medication is used in Scotland. See tab ADQ Values for further information. Lofexidine hydrochloride and naltrexone hydrochloride (both primarily used for the management of opioid withdrawals) are not included in the figures for ADQ.</t>
  </si>
  <si>
    <t xml:space="preserve">Caution should be used in comparing health boards. Supervision costs and controlled drug fees are locally negotiated, and so costs and method of payments  vary by Health Board. Therefore comparison of methadone costs across health boards is not appropriate. </t>
  </si>
  <si>
    <t>Trend data has been updated to include additional fees, and data by board are based on 2014 boundaries so figures may not be the same as those previously published.  Please see the 'Changes to data' tab for further information.</t>
  </si>
  <si>
    <r>
      <rPr>
        <b/>
        <sz val="10"/>
        <rFont val="Arial"/>
        <family val="2"/>
      </rPr>
      <t xml:space="preserve">NHS Health Board boundary changes
</t>
    </r>
    <r>
      <rPr>
        <sz val="10"/>
        <rFont val="Arial"/>
        <family val="2"/>
      </rPr>
      <t>On the 1st April 2014 a number of changes were made to NHS Health Board boundaries to ease the integration of NHS and Local Authority services. These revisions resulted in small changes to the resident populations of the majority of Scottish NHS Health Boards.  NHS Greater Glasgow &amp; Clyde and NHS Lanarkshire saw the largest changes to resident populations, with approximately 72,000 residents being reassigned from NHS Greater Glasgow &amp; Clyde to NHS Lanarkshire.  A small number of GP Practices and Community Pharmacies that had previously been affiliated to NHS Greater Glasgow and Clyde were also transferred to sit within the revised NHS Lanarkshire boundary.
The figures for NHS Boards used in this publication are based on the Board boundaries that took effect on 1 April 2014. The effect of these boundary changes should be taken into account when considering time series data or comparing figures from publications released before the new boundaries took effect.</t>
    </r>
    <r>
      <rPr>
        <b/>
        <sz val="10"/>
        <rFont val="Arial"/>
        <family val="2"/>
      </rPr>
      <t xml:space="preserve">
Dispensed items
</t>
    </r>
    <r>
      <rPr>
        <sz val="10"/>
        <rFont val="Arial"/>
        <family val="2"/>
      </rPr>
      <t>Where one of several items on a form is not dispensed, it is marked as ‘not dispensed’ by the dispenser (known as an endorsement type 90).  Historically, these items have been processed as if they were dispensed, resulting in items that appeared to have been dispensed but with zero costs associated.  At Scotland level, across all types of drugs, around 20,000 items per month have an endorsement type 90 attached to them.
Work to improve the accuracy of prescriptions data has included a change to ensure these ‘not dispensed’ items are now excluded from both dispensed item counts and associated costs. This change has been applied to data in the Prescribing Information System (NHSScotland’s national prescribing database) from 1st April 2013 to date.  When the ‘not dispensed’ items are excluded from analysis figures show an approximate reduction of less than 0.4% in the number of dispensed items and an increase in the cost per item compared to when they are included. 
This change has been applied to 2013/14 data onwards only, previous years’ data will not be updated, this should be noted when considering time series data.</t>
    </r>
    <r>
      <rPr>
        <b/>
        <sz val="10"/>
        <rFont val="Arial"/>
        <family val="2"/>
      </rPr>
      <t xml:space="preserve">
Locally Negotiated Methadone Dispensing and Supervision Fees
</t>
    </r>
    <r>
      <rPr>
        <sz val="10"/>
        <rFont val="Arial"/>
        <family val="2"/>
      </rPr>
      <t xml:space="preserve">Data on locally negotiated methadone fees has been included in these data tables and backdated figures have been provided where possible (back to 2010/11). These figures are included in Tab 3 - Methadone Costs &amp; Fees. and so the reported Supervision Fees may be slightly higher than figures published prior to the 2013/14 report.
</t>
    </r>
  </si>
  <si>
    <t>Since 2015/16 some NHS Boards have moved away from the dispensing and supervision fee model and have adopted a patient fee approach.  These payments are processed as community pharmacy payments and so appear in the CP Payment Amount column of Tab 3. As of 2010/11 smaller payments are also reported which relate to local provision schemes. Payment models vary between boards and this should be considered when comparing Dispensing and Supervision Fees.</t>
  </si>
  <si>
    <t>BNF Subsection 4.10.03 - Prescribing for Opioid Dependence</t>
  </si>
  <si>
    <t>World Health Organisation (WHO) Defined Daily Dose Values</t>
  </si>
  <si>
    <t>Approved Drug Name</t>
  </si>
  <si>
    <t>WHO DDD Value</t>
  </si>
  <si>
    <t>Administration Route</t>
  </si>
  <si>
    <t>BUPRENORPHINE</t>
  </si>
  <si>
    <t>8mg</t>
  </si>
  <si>
    <t>Sublingual</t>
  </si>
  <si>
    <t>BUPRENORPHINE AND NALOXONE</t>
  </si>
  <si>
    <t>2.1mg</t>
  </si>
  <si>
    <t>Parenteral (Injections)</t>
  </si>
  <si>
    <t>LOFEXIDINE HYDROCHLORIDE</t>
  </si>
  <si>
    <t>1.4mg</t>
  </si>
  <si>
    <t>Oral</t>
  </si>
  <si>
    <t>METHADONE HYDROCHLORIDE</t>
  </si>
  <si>
    <t>25mg</t>
  </si>
  <si>
    <t>Oral &amp; Parenteral</t>
  </si>
  <si>
    <t>NALTREXONE HYDROCHLORIDE</t>
  </si>
  <si>
    <t>50mg</t>
  </si>
  <si>
    <t>Source: The WHO Collaborating Centre for Drug Statistics Methodology, ATC/DDD System</t>
  </si>
  <si>
    <r>
      <rPr>
        <b/>
        <sz val="14"/>
        <color rgb="FF00B0F0"/>
        <rFont val="Arial"/>
        <family val="2"/>
      </rPr>
      <t>Average daily quantity (ADQ)</t>
    </r>
    <r>
      <rPr>
        <b/>
        <vertAlign val="superscript"/>
        <sz val="14"/>
        <color rgb="FF00B0F0"/>
        <rFont val="Arial"/>
        <family val="2"/>
      </rPr>
      <t>1,2</t>
    </r>
  </si>
  <si>
    <r>
      <rPr>
        <b/>
        <sz val="10"/>
        <color rgb="FF000000"/>
        <rFont val="Arial"/>
        <family val="2"/>
      </rPr>
      <t>ADQ</t>
    </r>
    <r>
      <rPr>
        <b/>
        <vertAlign val="superscript"/>
        <sz val="10"/>
        <color rgb="FF000000"/>
        <rFont val="Arial"/>
        <family val="2"/>
      </rPr>
      <t>2</t>
    </r>
  </si>
  <si>
    <t>13mg</t>
  </si>
  <si>
    <t>3.4mg</t>
  </si>
  <si>
    <t>65mg</t>
  </si>
  <si>
    <t>1. The WHO DDD is a global average and may not be representative of the doses used in clinical practice at a more local level. ADQ were developed to be more representative of the daily maintenance doses used within Scotland.</t>
  </si>
  <si>
    <t>2. These values have been developed through a combination of prescription analyses and by consultation with the Specialist Pharmacists in Substance Misuse group.</t>
  </si>
  <si>
    <t>Formulation</t>
  </si>
  <si>
    <t>Buprenorphine (oral)</t>
  </si>
  <si>
    <t xml:space="preserve">buprenorphine 400microgram sublingual tablets sugar free  
buprenorphine 1mg sublingual tablets sugar free
buprenorphine 2mg oral lyophilisates sugar free                                          
buprenorphine 2mg sublingual tablets sugar free   
buprenorphine 4mg sublingual tablets sugar free
buprenorphine 6mg sublingual tablets sugar free                                                              
buprenorphine 8mg oral lyophilisates sugar free                                         
buprenorphine 8mg sublingual tablets sugar free        </t>
  </si>
  <si>
    <t>Buprenorphine (injectable)</t>
  </si>
  <si>
    <t>buprenorphine 8mg/0.16ml prolonged-release solution for injection pre-filled syringes                                                                                                                                                                                                                                                                                                                                                                                                                                                                                                                                                                                                                                                                                                                                                                                                                    buprenorphine 16mg/0.32ml prolonged-release solution for injection pre-filled syringes                                                                                                                                                                                                                                                                                                                                                                                                                                                                                                                                                                                                                                                                                                                                                                                                                  buprenorphine 24mg/0.48ml prolonged-release solution for injection pre-filled syringes                                                                                                                                                                                                                                                                                                                                                                                                                                                                                                                                                                                                                                                                                       buprenorphine 32mg/0.64ml prolonged-release solution for injection pre-filled syringes                                                                                                                                                                                                                                                                                                                                                                                                                                                                                                                                                                                                                                                                                             buprenorphine 64mg/0.18ml prolonged-release solution for injection pre-filled syringes                                                                                                                                                                                                                                                                                                                                                                                                                                                                                                                                                                                                                                                                               buprenorphine 96mg/0.27ml prolonged-release solution for injection pre-filled syringes                                                                                                                                                                                                                                                                                                                                                                                                                                                                                                                                                                                                                                                                                                               buprenorphine 128mg/0.36ml prolonged-release solution for injection pre-filled syringes                                                                                                                                                                                                                                                                                                                                                                                                                                                                                                                                                                                                                                                                                       buprenorphine 160mg/0.45ml prolonged-release solution for injection pre-filled syringes</t>
  </si>
  <si>
    <t xml:space="preserve">Buprenorphine and Naloxone oral </t>
  </si>
  <si>
    <t xml:space="preserve">buprenorphine 2mg / naloxone 500microgram sublingual films sugar free              
buprenorphine 2mg / naloxone 500microgram sublingual tablets sugar free         
buprenorphine 5.7mg / naloxone 1.4mg sublingual tablets sugar free
buprenorphine 8mg / naloxone 2mg sublingual films sugar free                             
buprenorphine 8mg / naloxone 2mg sublingual tablets sugar free
buprenorphine 8.6mg / naloxone 2.1mg sublingual tablets sugar free
buprenorphine 11.4mg / naloxone 2.9mg sublingual tablets sugar free                                                                                                                                                                                                                                                                                                                                                                                                                                                                                                                                                                                                                                                                                                                                                                                                                                  buprenorphine 16mg / naloxone 4mg sublingual tablets sugar free                                                                                                                                                                                                                                                                                                                  </t>
  </si>
  <si>
    <r>
      <t>Lofexidine Hydrochloride</t>
    </r>
    <r>
      <rPr>
        <vertAlign val="superscript"/>
        <sz val="10"/>
        <rFont val="Arial"/>
        <family val="2"/>
      </rPr>
      <t>1</t>
    </r>
  </si>
  <si>
    <t>lofexidine 200microgram tablets</t>
  </si>
  <si>
    <t xml:space="preserve">Methadone Hydrocloride </t>
  </si>
  <si>
    <t xml:space="preserve">methadone 1mg/ml oral solution sugar free                                                                                                                    methadone 1mg/ml oral solution                                                                                                                               methadone 10mg/ml oral solution sugar free </t>
  </si>
  <si>
    <t>Naltrexone Hydrochloride</t>
  </si>
  <si>
    <t>naltrexone 50mg tablets</t>
  </si>
  <si>
    <t xml:space="preserve">1. Production of Lofexidine Hydrochloride (Britlofex ®) was discontinued in March 2018. </t>
  </si>
  <si>
    <t>All Prescriptions</t>
  </si>
  <si>
    <t>BNF Subsection 4.10.03 - Opioid Dependence</t>
  </si>
  <si>
    <t>Scotland Summary Data</t>
  </si>
  <si>
    <t>BNF Subsection 4.10.03 - Opioid Dependence (all drugs)</t>
  </si>
  <si>
    <t>2015/16</t>
  </si>
  <si>
    <t>2016/17</t>
  </si>
  <si>
    <t>2017/18</t>
  </si>
  <si>
    <t>2018/19</t>
  </si>
  <si>
    <t>2019/20</t>
  </si>
  <si>
    <t>2020/21</t>
  </si>
  <si>
    <t>2021/22</t>
  </si>
  <si>
    <t>2022/23</t>
  </si>
  <si>
    <t>2023/24</t>
  </si>
  <si>
    <t>2024/25</t>
  </si>
  <si>
    <t>Number of Paid Items</t>
  </si>
  <si>
    <t>Gross Ingredient Cost (£)</t>
  </si>
  <si>
    <r>
      <t>Average daily quantity (ADQ)</t>
    </r>
    <r>
      <rPr>
        <vertAlign val="superscript"/>
        <sz val="10"/>
        <rFont val="Arial"/>
        <family val="2"/>
      </rPr>
      <t>1</t>
    </r>
  </si>
  <si>
    <t>Defined Daily Doses</t>
  </si>
  <si>
    <r>
      <t>Defined Daily Doses per 1000 Population per Day</t>
    </r>
    <r>
      <rPr>
        <vertAlign val="superscript"/>
        <sz val="10"/>
        <rFont val="Arial"/>
        <family val="2"/>
      </rPr>
      <t>2</t>
    </r>
  </si>
  <si>
    <t>Buprenorphine (Oral)</t>
  </si>
  <si>
    <t>Buprenorphine (Injectable)</t>
  </si>
  <si>
    <t>NA</t>
  </si>
  <si>
    <t>Buprenorphine and Naloxone</t>
  </si>
  <si>
    <r>
      <t>Lofexidine Hydrochloride</t>
    </r>
    <r>
      <rPr>
        <b/>
        <vertAlign val="superscript"/>
        <sz val="12"/>
        <rFont val="Arial"/>
        <family val="2"/>
      </rPr>
      <t>3</t>
    </r>
  </si>
  <si>
    <t>Methadone Hydrochloride</t>
  </si>
  <si>
    <t>2021/23</t>
  </si>
  <si>
    <t>Defined Daily Doses per 1000 Population per Day2</t>
  </si>
  <si>
    <t>Source: Prescribing Information System</t>
  </si>
  <si>
    <t>1. ADQ values used to calculate ADQ have been developed through a combination of prescription analyses and by consultation with the Specialist Pharmacists in Substance Misuse group. ADQs have not been agreed for lofexidine hydrochloride and naltrexone hydrochloride (both primarily used for the management of opioid withdrawals), so these do not contribute to the ADQ figures for selection involving all drugs.</t>
  </si>
  <si>
    <t>2. Data per head of population is based on the population aged 15 and over.  See NRS for more information: https://www.nrscotland.gov.uk/publications/mid-2024-population-estimates/</t>
  </si>
  <si>
    <t xml:space="preserve">3. Production of Lofexidine Hydrochloride (Britlofex ®) was discontinued in March 2018. </t>
  </si>
  <si>
    <t>- (zero); 0 (&gt;0.0 &amp; &lt; 0.005)</t>
  </si>
  <si>
    <t>NHS Board data (by drug type)</t>
  </si>
  <si>
    <t>Approved Name</t>
  </si>
  <si>
    <t>(All)</t>
  </si>
  <si>
    <t>Data</t>
  </si>
  <si>
    <t>Paid Financial Year</t>
  </si>
  <si>
    <t>Sum of Number of Paid Items</t>
  </si>
  <si>
    <t>Sum of PD Paid GIC excl. BB</t>
  </si>
  <si>
    <t>Sum of DDDs AMS</t>
  </si>
  <si>
    <t>Sum of ADQ</t>
  </si>
  <si>
    <t>Total Sum of Number of Paid Items</t>
  </si>
  <si>
    <t>Total Sum of PD Paid GIC excl. BB</t>
  </si>
  <si>
    <t>Total Sum of DDDs AMS</t>
  </si>
  <si>
    <t>Total Sum of ADQ</t>
  </si>
  <si>
    <t>Disp Health Board Name</t>
  </si>
  <si>
    <t>NHS AYRSHIRE &amp; ARRAN</t>
  </si>
  <si>
    <t>NHS BORDERS</t>
  </si>
  <si>
    <t>NHS DUMFRIES &amp; GALLOWAY</t>
  </si>
  <si>
    <t>NHS FIFE</t>
  </si>
  <si>
    <t>NHS FORTH VALLEY</t>
  </si>
  <si>
    <t>NHS GRAMPIAN</t>
  </si>
  <si>
    <t>NHS GREATER GLASGOW &amp; CLYDE</t>
  </si>
  <si>
    <t>NHS HIGHLAND</t>
  </si>
  <si>
    <t>NHS LANARKSHIRE</t>
  </si>
  <si>
    <t>NHS LOTHIAN</t>
  </si>
  <si>
    <t>NHS ORKNEY</t>
  </si>
  <si>
    <t>NHS SHETLAND</t>
  </si>
  <si>
    <t>NHS TAYSIDE</t>
  </si>
  <si>
    <t>NHS WESTERN ISLES</t>
  </si>
  <si>
    <t>Grand Total</t>
  </si>
  <si>
    <t>Scotland</t>
  </si>
  <si>
    <t>Ayrshire &amp; Arran</t>
  </si>
  <si>
    <t>Borders</t>
  </si>
  <si>
    <t>Dumfries &amp; Galloway</t>
  </si>
  <si>
    <t>Fife</t>
  </si>
  <si>
    <t>Forth Valley</t>
  </si>
  <si>
    <t>Grampian</t>
  </si>
  <si>
    <t>Greater Glasgow &amp; Clyde</t>
  </si>
  <si>
    <t>Highland</t>
  </si>
  <si>
    <t>Lanarkshire</t>
  </si>
  <si>
    <t>Lothian</t>
  </si>
  <si>
    <t>Orkney</t>
  </si>
  <si>
    <t>Shetland</t>
  </si>
  <si>
    <t>Tayside</t>
  </si>
  <si>
    <t>Western Isles</t>
  </si>
  <si>
    <r>
      <t>Average Daily Quantity</t>
    </r>
    <r>
      <rPr>
        <b/>
        <vertAlign val="superscript"/>
        <sz val="10"/>
        <rFont val="Arial"/>
        <family val="2"/>
      </rPr>
      <t>1</t>
    </r>
  </si>
  <si>
    <r>
      <rPr>
        <b/>
        <sz val="10"/>
        <color rgb="FF000000"/>
        <rFont val="Arial"/>
      </rPr>
      <t>Defined Daily Doses per 1000 Population per Day</t>
    </r>
    <r>
      <rPr>
        <b/>
        <vertAlign val="superscript"/>
        <sz val="10"/>
        <color rgb="FF000000"/>
        <rFont val="Arial"/>
      </rPr>
      <t>2</t>
    </r>
  </si>
  <si>
    <t>1. ADQ values used to calculate ADQ have been developed through a combination of prescription analyses and by consultation with the Specialist Pharmacists in Substance Misuse group. ADQs have not been agreed for lofexidine hydrochloride and naltrexone hydrochloride (both primarily used for the management of opioid withdrawals), so these show zeroes and do not contribute to the ADQ figures for selection involving multiple medications.</t>
  </si>
  <si>
    <t>2. Data per head of population is based on the population aged 15 and over.  See NRS for more information:https://www.nrscotland.gov.uk/publications/mid-2024-population-estimates/</t>
  </si>
  <si>
    <t>Year</t>
  </si>
  <si>
    <t>HB</t>
  </si>
  <si>
    <t>Age15+</t>
  </si>
  <si>
    <t>NHS Ayrshire &amp; Arran</t>
  </si>
  <si>
    <t>NHS Borders</t>
  </si>
  <si>
    <t>NHS Dumfires &amp; Galloway</t>
  </si>
  <si>
    <t>NHS Fife</t>
  </si>
  <si>
    <t>NHS Forth Valley</t>
  </si>
  <si>
    <t>NHS Grampian</t>
  </si>
  <si>
    <t>NHS Greater Glasgow &amp; Clyde</t>
  </si>
  <si>
    <t>NHS Highland</t>
  </si>
  <si>
    <t>NHS Lanarkshire</t>
  </si>
  <si>
    <t>NHS Lothian</t>
  </si>
  <si>
    <t>NHS Orkney</t>
  </si>
  <si>
    <t>NHS Shetland</t>
  </si>
  <si>
    <t>NHS Tayside</t>
  </si>
  <si>
    <t>NHS Western Isles</t>
  </si>
  <si>
    <t>Sum of Age15+</t>
  </si>
  <si>
    <t>PI Approved Name</t>
  </si>
  <si>
    <t>PD Paid GIC excl. BB</t>
  </si>
  <si>
    <t>DDDs AMS</t>
  </si>
  <si>
    <t>ADQ</t>
  </si>
  <si>
    <t>BUPRENORPHINE (injectable)</t>
  </si>
  <si>
    <t>BUPRENORPHINE (oral)</t>
  </si>
  <si>
    <t>Inf</t>
  </si>
  <si>
    <t>Dispensing of methadone hydrochloride</t>
  </si>
  <si>
    <t>NHS Board data</t>
  </si>
  <si>
    <t>Sum of Paid Quantity</t>
  </si>
  <si>
    <t>Sum of Number Of Dispensings</t>
  </si>
  <si>
    <t>All</t>
  </si>
  <si>
    <r>
      <t>Quantity Paid</t>
    </r>
    <r>
      <rPr>
        <vertAlign val="superscript"/>
        <sz val="10"/>
        <rFont val="Arial"/>
        <family val="2"/>
      </rPr>
      <t>1</t>
    </r>
    <r>
      <rPr>
        <sz val="10"/>
        <rFont val="Arial"/>
        <family val="2"/>
      </rPr>
      <t xml:space="preserve"> (a)</t>
    </r>
  </si>
  <si>
    <r>
      <t>Number of Dispensings</t>
    </r>
    <r>
      <rPr>
        <vertAlign val="superscript"/>
        <sz val="10"/>
        <rFont val="Arial"/>
        <family val="2"/>
      </rPr>
      <t xml:space="preserve">2 </t>
    </r>
    <r>
      <rPr>
        <sz val="10"/>
        <rFont val="Arial"/>
        <family val="2"/>
      </rPr>
      <t>(b)</t>
    </r>
  </si>
  <si>
    <r>
      <t>Number of Paid Items</t>
    </r>
    <r>
      <rPr>
        <vertAlign val="superscript"/>
        <sz val="10"/>
        <rFont val="Arial"/>
        <family val="2"/>
      </rPr>
      <t xml:space="preserve">3 </t>
    </r>
    <r>
      <rPr>
        <sz val="10"/>
        <rFont val="Arial"/>
        <family val="2"/>
      </rPr>
      <t>(c)</t>
    </r>
  </si>
  <si>
    <r>
      <t>Number of dispensing per item</t>
    </r>
    <r>
      <rPr>
        <vertAlign val="superscript"/>
        <sz val="10"/>
        <rFont val="Arial"/>
        <family val="2"/>
      </rPr>
      <t>4</t>
    </r>
  </si>
  <si>
    <r>
      <t>Quantity per item</t>
    </r>
    <r>
      <rPr>
        <vertAlign val="superscript"/>
        <sz val="10"/>
        <rFont val="Arial"/>
        <family val="2"/>
      </rPr>
      <t>5</t>
    </r>
  </si>
  <si>
    <r>
      <t>Quantity per dispensing</t>
    </r>
    <r>
      <rPr>
        <vertAlign val="superscript"/>
        <sz val="10"/>
        <rFont val="Arial"/>
        <family val="2"/>
      </rPr>
      <t>6</t>
    </r>
  </si>
  <si>
    <t>1. Quantity Paid is in milligrams.</t>
  </si>
  <si>
    <t>2. Number of occasions an item is dispensed. The frequency of dispensing items and supply of items dispensed can vary between health boards. For example a prescription for 7 days dispensed daily will count as 7 dispensings and one dispensed      item, whereas a prescription for 28 days dispensed daily will count as 28 dispensings and one dispensed item.</t>
  </si>
  <si>
    <t>3.  Number of prescriptions</t>
  </si>
  <si>
    <t>4.  = (b)/(c)</t>
  </si>
  <si>
    <t>5.  = (a)/(c)</t>
  </si>
  <si>
    <t>6.  = (a)/(b)</t>
  </si>
  <si>
    <t>- (zero); 0 (&gt;0.0 &amp; &lt; 0.5)</t>
  </si>
  <si>
    <t>Dispensing of Methadone Hydrochloride</t>
  </si>
  <si>
    <t>Paid Quantity</t>
  </si>
  <si>
    <t>Number Of Dispensings</t>
  </si>
  <si>
    <t>Disps/Item</t>
  </si>
  <si>
    <t>qty per item</t>
  </si>
  <si>
    <t>Qty per disp</t>
  </si>
  <si>
    <r>
      <rPr>
        <b/>
        <sz val="10"/>
        <color rgb="FF000000"/>
        <rFont val="Arial"/>
      </rPr>
      <t>CHI Capture Rate</t>
    </r>
    <r>
      <rPr>
        <b/>
        <vertAlign val="superscript"/>
        <sz val="10"/>
        <color rgb="FF000000"/>
        <rFont val="Arial"/>
      </rPr>
      <t>1</t>
    </r>
    <r>
      <rPr>
        <b/>
        <sz val="10"/>
        <color rgb="FF000000"/>
        <rFont val="Arial"/>
      </rPr>
      <t xml:space="preserve"> - All Prescription Forms</t>
    </r>
  </si>
  <si>
    <r>
      <t>Lofexidine Hydrochloride</t>
    </r>
    <r>
      <rPr>
        <vertAlign val="superscript"/>
        <sz val="10"/>
        <rFont val="Arial"/>
        <family val="2"/>
      </rPr>
      <t>2</t>
    </r>
  </si>
  <si>
    <r>
      <rPr>
        <b/>
        <sz val="10"/>
        <color rgb="FF000000"/>
        <rFont val="Arial"/>
      </rPr>
      <t>CHI Capture Rate</t>
    </r>
    <r>
      <rPr>
        <b/>
        <vertAlign val="superscript"/>
        <sz val="10"/>
        <color rgb="FF000000"/>
        <rFont val="Arial"/>
      </rPr>
      <t>1</t>
    </r>
    <r>
      <rPr>
        <b/>
        <sz val="10"/>
        <color rgb="FF000000"/>
        <rFont val="Arial"/>
      </rPr>
      <t xml:space="preserve"> - GP Practice Prescription Forms</t>
    </r>
  </si>
  <si>
    <r>
      <rPr>
        <b/>
        <sz val="10"/>
        <color rgb="FF000000"/>
        <rFont val="Arial"/>
      </rPr>
      <t>CHI Capture Rate</t>
    </r>
    <r>
      <rPr>
        <b/>
        <vertAlign val="superscript"/>
        <sz val="10"/>
        <color rgb="FF000000"/>
        <rFont val="Arial"/>
      </rPr>
      <t>1</t>
    </r>
    <r>
      <rPr>
        <b/>
        <sz val="10"/>
        <color rgb="FF000000"/>
        <rFont val="Arial"/>
      </rPr>
      <t xml:space="preserve"> - Hospital Based Prescription Forms</t>
    </r>
  </si>
  <si>
    <r>
      <rPr>
        <sz val="10"/>
        <color rgb="FF000000"/>
        <rFont val="Arial"/>
      </rPr>
      <t>Lofexidine Hydrochloride</t>
    </r>
    <r>
      <rPr>
        <vertAlign val="superscript"/>
        <sz val="10"/>
        <color rgb="FF000000"/>
        <rFont val="Arial"/>
      </rPr>
      <t>2</t>
    </r>
  </si>
  <si>
    <t>1. Percentage of items with valid a CHI Captured. Valid CHI is where a prescription has been dispensed and the CHI number was picked up by the scanners.</t>
  </si>
  <si>
    <t xml:space="preserve">2. Production of Lofexidine Hydrochloride (Britlofex ®) was discontinued in March 2018. </t>
  </si>
  <si>
    <t>(*) Cells with values less than 10 have been suppresed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</si>
</sst>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 ##0;\-#\ ##0;\-"/>
    <numFmt numFmtId="165" formatCode="#,##0.00_ ;\-#,##0.00\ "/>
    <numFmt numFmtId="166" formatCode="#,##0_ ;\-#,##0\ "/>
    <numFmt numFmtId="167" formatCode="0.0%"/>
    <numFmt numFmtId="168" formatCode="_-* #,##0_-;\-* #,##0_-;_-* &quot;-&quot;??_-;_-@_-"/>
    <numFmt numFmtId="169" formatCode="#,##0.000"/>
  </numFmts>
  <fonts count="55">
    <font>
      <sz val="11"/>
      <color theme="1"/>
      <name val="Calibri"/>
      <family val="2"/>
      <scheme val="minor"/>
    </font>
    <font>
      <i/>
      <sz val="10"/>
      <name val="Arial"/>
      <family val="2"/>
    </font>
    <font>
      <b/>
      <sz val="14"/>
      <name val="Arial"/>
      <family val="2"/>
    </font>
    <font>
      <sz val="12"/>
      <name val="Arial"/>
      <family val="2"/>
    </font>
    <font>
      <b/>
      <sz val="12"/>
      <name val="Arial"/>
      <family val="2"/>
    </font>
    <font>
      <sz val="10"/>
      <color indexed="9"/>
      <name val="Arial"/>
      <family val="2"/>
    </font>
    <font>
      <b/>
      <sz val="10"/>
      <name val="Arial"/>
      <family val="2"/>
    </font>
    <font>
      <sz val="10"/>
      <name val="Arial"/>
      <family val="2"/>
    </font>
    <font>
      <b/>
      <sz val="14"/>
      <color indexed="57"/>
      <name val="Arial"/>
      <family val="2"/>
    </font>
    <font>
      <sz val="8"/>
      <name val="Arial"/>
      <family val="2"/>
    </font>
    <font>
      <sz val="10"/>
      <name val="Arial"/>
      <family val="2"/>
    </font>
    <font>
      <u/>
      <sz val="10"/>
      <color indexed="12"/>
      <name val="Arial"/>
      <family val="2"/>
    </font>
    <font>
      <vertAlign val="superscript"/>
      <sz val="10"/>
      <name val="Arial"/>
      <family val="2"/>
    </font>
    <font>
      <u/>
      <sz val="10"/>
      <color indexed="12"/>
      <name val="Arial"/>
      <family val="2"/>
    </font>
    <font>
      <b/>
      <vertAlign val="superscript"/>
      <sz val="10"/>
      <name val="Arial"/>
      <family val="2"/>
    </font>
    <font>
      <sz val="6"/>
      <color indexed="8"/>
      <name val="Arial"/>
      <family val="2"/>
    </font>
    <font>
      <b/>
      <sz val="11"/>
      <name val="Arial"/>
      <family val="2"/>
    </font>
    <font>
      <sz val="10"/>
      <name val="Arial"/>
      <family val="2"/>
    </font>
    <font>
      <sz val="11"/>
      <color theme="1"/>
      <name val="Calibri"/>
      <family val="2"/>
      <scheme val="minor"/>
    </font>
    <font>
      <b/>
      <sz val="14"/>
      <color rgb="FFFF0000"/>
      <name val="Arial"/>
      <family val="2"/>
    </font>
    <font>
      <sz val="10"/>
      <color theme="1"/>
      <name val="Arial"/>
      <family val="2"/>
    </font>
    <font>
      <sz val="10"/>
      <color rgb="FFFF0000"/>
      <name val="Arial"/>
      <family val="2"/>
    </font>
    <font>
      <b/>
      <sz val="11"/>
      <color theme="1"/>
      <name val="Arial"/>
      <family val="2"/>
    </font>
    <font>
      <sz val="11"/>
      <color theme="1"/>
      <name val="Arial"/>
      <family val="2"/>
    </font>
    <font>
      <b/>
      <sz val="14"/>
      <color theme="3"/>
      <name val="Arial"/>
      <family val="2"/>
    </font>
    <font>
      <b/>
      <sz val="10"/>
      <color theme="0"/>
      <name val="Arial"/>
      <family val="2"/>
    </font>
    <font>
      <sz val="10"/>
      <color theme="1" tint="0.39997558519241921"/>
      <name val="Arial"/>
      <family val="2"/>
    </font>
    <font>
      <sz val="6"/>
      <color rgb="FF000000"/>
      <name val="Arial"/>
      <family val="2"/>
    </font>
    <font>
      <b/>
      <sz val="9"/>
      <color rgb="FFFFFFFF"/>
      <name val="Arial"/>
      <family val="2"/>
    </font>
    <font>
      <b/>
      <sz val="12"/>
      <color rgb="FF000000"/>
      <name val="Arial"/>
      <family val="2"/>
    </font>
    <font>
      <sz val="8"/>
      <name val="Calibri"/>
      <family val="2"/>
      <scheme val="minor"/>
    </font>
    <font>
      <sz val="10"/>
      <color rgb="FF000000"/>
      <name val="Arial"/>
      <family val="2"/>
    </font>
    <font>
      <sz val="10"/>
      <color rgb="FF000000"/>
      <name val="Arial"/>
      <family val="2"/>
    </font>
    <font>
      <sz val="9"/>
      <color rgb="FF000000"/>
      <name val="Arial"/>
      <family val="2"/>
    </font>
    <font>
      <b/>
      <sz val="10"/>
      <color indexed="57"/>
      <name val="Arial"/>
      <family val="2"/>
    </font>
    <font>
      <b/>
      <sz val="14"/>
      <color rgb="FF00B0F0"/>
      <name val="Arial"/>
      <family val="2"/>
    </font>
    <font>
      <sz val="7"/>
      <color rgb="FFEAEAEA"/>
      <name val="Segoe UI"/>
      <family val="2"/>
    </font>
    <font>
      <sz val="10"/>
      <name val="Arial"/>
      <family val="2"/>
    </font>
    <font>
      <b/>
      <sz val="10"/>
      <color rgb="FF000000"/>
      <name val="Arial"/>
      <family val="2"/>
    </font>
    <font>
      <b/>
      <vertAlign val="superscript"/>
      <sz val="10"/>
      <color rgb="FF000000"/>
      <name val="Arial"/>
      <family val="2"/>
    </font>
    <font>
      <sz val="9"/>
      <color rgb="FF333333"/>
      <name val="Arial"/>
      <family val="2"/>
    </font>
    <font>
      <sz val="10"/>
      <color rgb="FF242424"/>
      <name val="Arial"/>
      <family val="2"/>
    </font>
    <font>
      <b/>
      <vertAlign val="superscript"/>
      <sz val="14"/>
      <color rgb="FF00B0F0"/>
      <name val="Arial"/>
      <family val="2"/>
    </font>
    <font>
      <b/>
      <sz val="10"/>
      <color rgb="FF000000"/>
      <name val="Arial"/>
    </font>
    <font>
      <b/>
      <vertAlign val="superscript"/>
      <sz val="10"/>
      <color rgb="FF000000"/>
      <name val="Arial"/>
    </font>
    <font>
      <sz val="10"/>
      <name val="Arial"/>
    </font>
    <font>
      <sz val="10"/>
      <color rgb="FF000000"/>
      <name val="Arial"/>
    </font>
    <font>
      <b/>
      <vertAlign val="superscript"/>
      <sz val="12"/>
      <name val="Arial"/>
      <family val="2"/>
    </font>
    <font>
      <sz val="11"/>
      <color theme="1"/>
      <name val="Arial"/>
    </font>
    <font>
      <b/>
      <sz val="11"/>
      <color theme="1"/>
      <name val="Arial"/>
    </font>
    <font>
      <b/>
      <sz val="14"/>
      <color rgb="FF000000"/>
      <name val="Arial"/>
      <family val="2"/>
    </font>
    <font>
      <sz val="12"/>
      <color rgb="FF000000"/>
      <name val="Arial"/>
      <family val="2"/>
    </font>
    <font>
      <sz val="8"/>
      <color rgb="FF000000"/>
      <name val="DejaVu Sans"/>
      <charset val="1"/>
    </font>
    <font>
      <sz val="11"/>
      <color rgb="FF000000"/>
      <name val="Aptos Narrow"/>
      <family val="2"/>
    </font>
    <font>
      <vertAlign val="superscript"/>
      <sz val="10"/>
      <color rgb="FF000000"/>
      <name val="Arial"/>
    </font>
  </fonts>
  <fills count="9">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theme="3"/>
        <bgColor indexed="64"/>
      </patternFill>
    </fill>
    <fill>
      <patternFill patternType="solid">
        <fgColor rgb="FFFFFFFF"/>
        <bgColor rgb="FFFFFFFF"/>
      </patternFill>
    </fill>
    <fill>
      <patternFill patternType="solid">
        <fgColor rgb="FF5175B9"/>
        <bgColor rgb="FFFFFFFF"/>
      </patternFill>
    </fill>
    <fill>
      <patternFill patternType="solid">
        <fgColor rgb="FFFFFFFF"/>
        <bgColor rgb="FF000000"/>
      </patternFill>
    </fill>
  </fills>
  <borders count="52">
    <border>
      <left/>
      <right/>
      <top/>
      <bottom/>
      <diagonal/>
    </border>
    <border>
      <left/>
      <right style="thin">
        <color indexed="64"/>
      </right>
      <top/>
      <bottom style="thin">
        <color indexed="64"/>
      </bottom>
      <diagonal/>
    </border>
    <border>
      <left style="thin">
        <color indexed="64"/>
      </left>
      <right style="thin">
        <color indexed="22"/>
      </right>
      <top/>
      <bottom style="thin">
        <color indexed="64"/>
      </bottom>
      <diagonal/>
    </border>
    <border>
      <left style="thin">
        <color indexed="22"/>
      </left>
      <right/>
      <top/>
      <bottom style="thin">
        <color indexed="64"/>
      </bottom>
      <diagonal/>
    </border>
    <border>
      <left style="thin">
        <color indexed="22"/>
      </left>
      <right style="thin">
        <color indexed="22"/>
      </right>
      <top/>
      <bottom style="thin">
        <color indexed="64"/>
      </bottom>
      <diagonal/>
    </border>
    <border>
      <left/>
      <right style="thin">
        <color indexed="64"/>
      </right>
      <top/>
      <bottom/>
      <diagonal/>
    </border>
    <border>
      <left/>
      <right/>
      <top/>
      <bottom style="thin">
        <color indexed="22"/>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22"/>
      </right>
      <top/>
      <bottom/>
      <diagonal/>
    </border>
    <border>
      <left style="thin">
        <color indexed="22"/>
      </left>
      <right/>
      <top/>
      <bottom/>
      <diagonal/>
    </border>
    <border>
      <left style="thin">
        <color indexed="64"/>
      </left>
      <right style="thin">
        <color theme="0" tint="-0.24994659260841701"/>
      </right>
      <top/>
      <bottom/>
      <diagonal/>
    </border>
    <border>
      <left style="thin">
        <color theme="0" tint="-0.24994659260841701"/>
      </left>
      <right style="thin">
        <color theme="0" tint="-0.24994659260841701"/>
      </right>
      <top/>
      <bottom/>
      <diagonal/>
    </border>
    <border>
      <left style="thin">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rgb="FFCACAD9"/>
      </left>
      <right style="thin">
        <color rgb="FFCACAD9"/>
      </right>
      <top style="thin">
        <color rgb="FFCACAD9"/>
      </top>
      <bottom style="thin">
        <color rgb="FFCACAD9"/>
      </bottom>
      <diagonal/>
    </border>
    <border>
      <left/>
      <right/>
      <top/>
      <bottom style="thin">
        <color rgb="FF000000"/>
      </bottom>
      <diagonal/>
    </border>
    <border>
      <left style="thin">
        <color theme="0" tint="-0.24994659260841701"/>
      </left>
      <right style="thin">
        <color theme="0" tint="-0.24994659260841701"/>
      </right>
      <top style="thin">
        <color indexed="64"/>
      </top>
      <bottom/>
      <diagonal/>
    </border>
    <border>
      <left style="thin">
        <color rgb="FFCAC9D9"/>
      </left>
      <right style="thin">
        <color rgb="FFCAC9D9"/>
      </right>
      <top style="thin">
        <color rgb="FFCAC9D9"/>
      </top>
      <bottom style="thin">
        <color rgb="FFCAC9D9"/>
      </bottom>
      <diagonal/>
    </border>
    <border>
      <left style="thin">
        <color indexed="64"/>
      </left>
      <right style="thin">
        <color rgb="FFBFBFBF"/>
      </right>
      <top style="thin">
        <color rgb="FFBFBFBF"/>
      </top>
      <bottom style="thin">
        <color rgb="FFBFBFBF"/>
      </bottom>
      <diagonal/>
    </border>
    <border>
      <left style="thin">
        <color indexed="64"/>
      </left>
      <right style="thin">
        <color rgb="FFC0C0C0"/>
      </right>
      <top/>
      <bottom style="thin">
        <color rgb="FFBFBFBF"/>
      </bottom>
      <diagonal/>
    </border>
    <border>
      <left/>
      <right style="thin">
        <color indexed="64"/>
      </right>
      <top style="thin">
        <color indexed="64"/>
      </top>
      <bottom/>
      <diagonal/>
    </border>
    <border>
      <left/>
      <right style="thin">
        <color indexed="64"/>
      </right>
      <top/>
      <bottom style="thin">
        <color rgb="FFBFBFBF"/>
      </bottom>
      <diagonal/>
    </border>
    <border>
      <left/>
      <right style="thin">
        <color indexed="64"/>
      </right>
      <top style="thin">
        <color rgb="FFBFBFBF"/>
      </top>
      <bottom style="thin">
        <color rgb="FFBFBFBF"/>
      </bottom>
      <diagonal/>
    </border>
    <border>
      <left style="thin">
        <color indexed="64"/>
      </left>
      <right style="thin">
        <color rgb="FFC0C0C0"/>
      </right>
      <top/>
      <bottom style="thin">
        <color indexed="64"/>
      </bottom>
      <diagonal/>
    </border>
    <border>
      <left style="thin">
        <color rgb="FFC0C0C0"/>
      </left>
      <right/>
      <top/>
      <bottom/>
      <diagonal/>
    </border>
    <border>
      <left style="thin">
        <color indexed="64"/>
      </left>
      <right style="thin">
        <color rgb="FFC0C0C0"/>
      </right>
      <top style="thin">
        <color theme="0" tint="-0.249977111117893"/>
      </top>
      <bottom style="thin">
        <color rgb="FFBFBFBF"/>
      </bottom>
      <diagonal/>
    </border>
    <border>
      <left/>
      <right style="thin">
        <color indexed="64"/>
      </right>
      <top style="thin">
        <color rgb="FFBFBFBF"/>
      </top>
      <bottom style="thin">
        <color theme="0" tint="-0.249977111117893"/>
      </bottom>
      <diagonal/>
    </border>
    <border>
      <left/>
      <right style="thin">
        <color indexed="64"/>
      </right>
      <top style="thin">
        <color theme="0" tint="-0.249977111117893"/>
      </top>
      <bottom style="thin">
        <color rgb="FFBFBFBF"/>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indexed="64"/>
      </top>
      <bottom style="thin">
        <color indexed="22"/>
      </bottom>
      <diagonal/>
    </border>
    <border>
      <left/>
      <right/>
      <top style="thin">
        <color indexed="22"/>
      </top>
      <bottom style="thin">
        <color indexed="22"/>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indexed="64"/>
      </left>
      <right style="thin">
        <color indexed="22"/>
      </right>
      <top/>
      <bottom style="thin">
        <color theme="0" tint="-0.249977111117893"/>
      </bottom>
      <diagonal/>
    </border>
    <border>
      <left style="thin">
        <color indexed="8"/>
      </left>
      <right/>
      <top style="thin">
        <color indexed="65"/>
      </top>
      <bottom/>
      <diagonal/>
    </border>
    <border>
      <left style="thin">
        <color indexed="8"/>
      </left>
      <right style="thin">
        <color indexed="8"/>
      </right>
      <top style="thin">
        <color indexed="8"/>
      </top>
      <bottom/>
      <diagonal/>
    </border>
    <border>
      <left style="thin">
        <color indexed="8"/>
      </left>
      <right style="thin">
        <color indexed="8"/>
      </right>
      <top style="thin">
        <color indexed="65"/>
      </top>
      <bottom/>
      <diagonal/>
    </border>
    <border>
      <left style="thin">
        <color indexed="8"/>
      </left>
      <right style="thin">
        <color indexed="8"/>
      </right>
      <top/>
      <bottom/>
      <diagonal/>
    </border>
    <border>
      <left/>
      <right/>
      <top/>
      <bottom style="medium">
        <color rgb="FF000000"/>
      </bottom>
      <diagonal/>
    </border>
  </borders>
  <cellStyleXfs count="11">
    <xf numFmtId="0" fontId="0" fillId="0" borderId="0"/>
    <xf numFmtId="43" fontId="18" fillId="0" borderId="0" applyFont="0" applyFill="0" applyBorder="0" applyAlignment="0" applyProtection="0"/>
    <xf numFmtId="0" fontId="11"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7" fillId="0" borderId="0"/>
    <xf numFmtId="0" fontId="10" fillId="0" borderId="0"/>
    <xf numFmtId="0" fontId="17" fillId="0" borderId="0" applyNumberFormat="0" applyFill="0" applyBorder="0" applyAlignment="0" applyProtection="0"/>
    <xf numFmtId="9" fontId="18" fillId="0" borderId="0" applyFont="0" applyFill="0" applyBorder="0" applyAlignment="0" applyProtection="0"/>
    <xf numFmtId="0" fontId="7" fillId="0" borderId="0"/>
    <xf numFmtId="0" fontId="31" fillId="0" borderId="0"/>
    <xf numFmtId="0" fontId="32" fillId="0" borderId="0"/>
  </cellStyleXfs>
  <cellXfs count="288">
    <xf numFmtId="0" fontId="0" fillId="0" borderId="0" xfId="0"/>
    <xf numFmtId="0" fontId="1" fillId="2" borderId="0" xfId="4" applyFont="1" applyFill="1" applyAlignment="1">
      <alignment horizontal="right"/>
    </xf>
    <xf numFmtId="1" fontId="2" fillId="2" borderId="0" xfId="4" applyNumberFormat="1" applyFont="1" applyFill="1"/>
    <xf numFmtId="0" fontId="2" fillId="2" borderId="0" xfId="4" applyFont="1" applyFill="1"/>
    <xf numFmtId="1" fontId="8" fillId="2" borderId="0" xfId="4" applyNumberFormat="1" applyFont="1" applyFill="1"/>
    <xf numFmtId="1" fontId="3" fillId="2" borderId="0" xfId="4" applyNumberFormat="1" applyFont="1" applyFill="1"/>
    <xf numFmtId="1" fontId="4" fillId="2" borderId="0" xfId="4" applyNumberFormat="1" applyFont="1" applyFill="1"/>
    <xf numFmtId="0" fontId="3" fillId="2" borderId="0" xfId="4" applyFont="1" applyFill="1"/>
    <xf numFmtId="1" fontId="6" fillId="2" borderId="1" xfId="4" applyNumberFormat="1" applyFont="1" applyFill="1" applyBorder="1" applyAlignment="1">
      <alignment wrapText="1"/>
    </xf>
    <xf numFmtId="1" fontId="6" fillId="2" borderId="2" xfId="4" applyNumberFormat="1" applyFont="1" applyFill="1" applyBorder="1" applyAlignment="1">
      <alignment wrapText="1"/>
    </xf>
    <xf numFmtId="0" fontId="6" fillId="2" borderId="3" xfId="4" applyFont="1" applyFill="1" applyBorder="1" applyAlignment="1">
      <alignment wrapText="1"/>
    </xf>
    <xf numFmtId="1" fontId="9" fillId="2" borderId="0" xfId="4" applyNumberFormat="1" applyFont="1" applyFill="1"/>
    <xf numFmtId="0" fontId="9" fillId="2" borderId="0" xfId="4" applyFont="1" applyFill="1"/>
    <xf numFmtId="0" fontId="5" fillId="2" borderId="0" xfId="4" applyFont="1" applyFill="1"/>
    <xf numFmtId="0" fontId="5" fillId="2" borderId="1" xfId="4" applyFont="1" applyFill="1" applyBorder="1"/>
    <xf numFmtId="0" fontId="6" fillId="2" borderId="4" xfId="4" applyFont="1" applyFill="1" applyBorder="1" applyAlignment="1">
      <alignment horizontal="right"/>
    </xf>
    <xf numFmtId="0" fontId="1" fillId="2" borderId="0" xfId="0" applyFont="1" applyFill="1" applyAlignment="1">
      <alignment horizontal="right"/>
    </xf>
    <xf numFmtId="0" fontId="6" fillId="2" borderId="0" xfId="0" applyFont="1" applyFill="1"/>
    <xf numFmtId="0" fontId="1" fillId="4" borderId="0" xfId="4" applyFont="1" applyFill="1" applyAlignment="1">
      <alignment horizontal="right"/>
    </xf>
    <xf numFmtId="1" fontId="2" fillId="4" borderId="0" xfId="4" applyNumberFormat="1" applyFont="1" applyFill="1"/>
    <xf numFmtId="0" fontId="2" fillId="4" borderId="0" xfId="4" applyFont="1" applyFill="1"/>
    <xf numFmtId="0" fontId="5" fillId="4" borderId="0" xfId="4" applyFont="1" applyFill="1"/>
    <xf numFmtId="0" fontId="5" fillId="4" borderId="1" xfId="4" applyFont="1" applyFill="1" applyBorder="1"/>
    <xf numFmtId="0" fontId="6" fillId="4" borderId="5" xfId="4" applyFont="1" applyFill="1" applyBorder="1" applyAlignment="1">
      <alignment horizontal="left" vertical="center"/>
    </xf>
    <xf numFmtId="0" fontId="6" fillId="2" borderId="0" xfId="0" applyFont="1" applyFill="1" applyAlignment="1">
      <alignment vertical="top"/>
    </xf>
    <xf numFmtId="0" fontId="7" fillId="2" borderId="0" xfId="0" applyFont="1" applyFill="1" applyAlignment="1">
      <alignment vertical="top"/>
    </xf>
    <xf numFmtId="0" fontId="7" fillId="2" borderId="6" xfId="0" applyFont="1" applyFill="1" applyBorder="1" applyProtection="1">
      <protection hidden="1"/>
    </xf>
    <xf numFmtId="0" fontId="7" fillId="2" borderId="0" xfId="0" applyFont="1" applyFill="1" applyProtection="1">
      <protection hidden="1"/>
    </xf>
    <xf numFmtId="0" fontId="6" fillId="2" borderId="0" xfId="0" applyFont="1" applyFill="1" applyAlignment="1" applyProtection="1">
      <alignment vertical="top"/>
      <protection hidden="1"/>
    </xf>
    <xf numFmtId="0" fontId="7" fillId="2" borderId="5" xfId="4" applyFill="1" applyBorder="1"/>
    <xf numFmtId="1" fontId="19" fillId="4" borderId="0" xfId="4" applyNumberFormat="1" applyFont="1" applyFill="1"/>
    <xf numFmtId="0" fontId="6" fillId="4" borderId="0" xfId="4" applyFont="1" applyFill="1"/>
    <xf numFmtId="0" fontId="7" fillId="4" borderId="0" xfId="4" applyFill="1"/>
    <xf numFmtId="0" fontId="20" fillId="4" borderId="0" xfId="0" applyFont="1" applyFill="1"/>
    <xf numFmtId="0" fontId="21" fillId="4" borderId="0" xfId="4" applyFont="1" applyFill="1"/>
    <xf numFmtId="0" fontId="5" fillId="4" borderId="5" xfId="4" applyFont="1" applyFill="1" applyBorder="1"/>
    <xf numFmtId="0" fontId="20" fillId="4" borderId="5" xfId="0" applyFont="1" applyFill="1" applyBorder="1"/>
    <xf numFmtId="0" fontId="15" fillId="3" borderId="0" xfId="4" applyFont="1" applyFill="1" applyAlignment="1">
      <alignment vertical="center"/>
    </xf>
    <xf numFmtId="0" fontId="7" fillId="0" borderId="0" xfId="4"/>
    <xf numFmtId="3" fontId="20" fillId="4" borderId="0" xfId="0" applyNumberFormat="1" applyFont="1" applyFill="1"/>
    <xf numFmtId="0" fontId="2" fillId="4" borderId="7" xfId="4" applyFont="1" applyFill="1" applyBorder="1"/>
    <xf numFmtId="0" fontId="2" fillId="4" borderId="8" xfId="4" applyFont="1" applyFill="1" applyBorder="1"/>
    <xf numFmtId="0" fontId="22" fillId="4" borderId="0" xfId="0" applyFont="1" applyFill="1"/>
    <xf numFmtId="0" fontId="7" fillId="2" borderId="0" xfId="0" applyFont="1" applyFill="1" applyAlignment="1">
      <alignment vertical="top" wrapText="1"/>
    </xf>
    <xf numFmtId="0" fontId="7" fillId="4" borderId="0" xfId="4" applyFill="1" applyAlignment="1">
      <alignment horizontal="right"/>
    </xf>
    <xf numFmtId="0" fontId="6" fillId="2" borderId="0" xfId="0" applyFont="1" applyFill="1" applyAlignment="1">
      <alignment horizontal="left" vertical="top"/>
    </xf>
    <xf numFmtId="0" fontId="6" fillId="4" borderId="15" xfId="4" applyFont="1" applyFill="1" applyBorder="1" applyAlignment="1">
      <alignment horizontal="right"/>
    </xf>
    <xf numFmtId="3" fontId="7" fillId="4" borderId="14" xfId="4" applyNumberFormat="1" applyFill="1" applyBorder="1" applyAlignment="1">
      <alignment horizontal="right"/>
    </xf>
    <xf numFmtId="3" fontId="7" fillId="4" borderId="15" xfId="4" applyNumberFormat="1" applyFill="1" applyBorder="1" applyAlignment="1">
      <alignment horizontal="right"/>
    </xf>
    <xf numFmtId="1" fontId="7" fillId="4" borderId="0" xfId="4" applyNumberFormat="1" applyFill="1"/>
    <xf numFmtId="0" fontId="23" fillId="4" borderId="0" xfId="0" applyFont="1" applyFill="1"/>
    <xf numFmtId="0" fontId="23" fillId="0" borderId="0" xfId="0" applyFont="1"/>
    <xf numFmtId="0" fontId="7" fillId="4" borderId="9" xfId="4" applyFill="1" applyBorder="1"/>
    <xf numFmtId="0" fontId="7" fillId="4" borderId="0" xfId="0" applyFont="1" applyFill="1" applyAlignment="1">
      <alignment horizontal="right"/>
    </xf>
    <xf numFmtId="0" fontId="7" fillId="2" borderId="0" xfId="4" applyFill="1" applyAlignment="1">
      <alignment vertical="center"/>
    </xf>
    <xf numFmtId="0" fontId="7" fillId="2" borderId="0" xfId="4" applyFill="1" applyAlignment="1">
      <alignment horizontal="right" vertical="center"/>
    </xf>
    <xf numFmtId="0" fontId="7" fillId="2" borderId="10" xfId="4" applyFill="1" applyBorder="1"/>
    <xf numFmtId="0" fontId="7" fillId="2" borderId="11" xfId="4" applyFill="1" applyBorder="1"/>
    <xf numFmtId="1" fontId="7" fillId="2" borderId="11" xfId="4" applyNumberFormat="1" applyFill="1" applyBorder="1"/>
    <xf numFmtId="1" fontId="7" fillId="2" borderId="0" xfId="4" applyNumberFormat="1" applyFill="1"/>
    <xf numFmtId="1" fontId="7" fillId="2" borderId="12" xfId="4" applyNumberFormat="1" applyFill="1" applyBorder="1" applyAlignment="1">
      <alignment horizontal="left"/>
    </xf>
    <xf numFmtId="1" fontId="7" fillId="2" borderId="13" xfId="4" applyNumberFormat="1" applyFill="1" applyBorder="1"/>
    <xf numFmtId="1" fontId="24" fillId="2" borderId="0" xfId="4" applyNumberFormat="1" applyFont="1" applyFill="1"/>
    <xf numFmtId="1" fontId="24" fillId="4" borderId="0" xfId="4" applyNumberFormat="1" applyFont="1" applyFill="1"/>
    <xf numFmtId="0" fontId="25" fillId="5" borderId="5" xfId="0" applyFont="1" applyFill="1" applyBorder="1"/>
    <xf numFmtId="1" fontId="16" fillId="4" borderId="0" xfId="4" applyNumberFormat="1" applyFont="1" applyFill="1"/>
    <xf numFmtId="0" fontId="16" fillId="4" borderId="0" xfId="4" applyFont="1" applyFill="1"/>
    <xf numFmtId="0" fontId="7" fillId="4" borderId="0" xfId="0" applyFont="1" applyFill="1"/>
    <xf numFmtId="0" fontId="7" fillId="2" borderId="0" xfId="0" applyFont="1" applyFill="1" applyAlignment="1">
      <alignment vertical="center"/>
    </xf>
    <xf numFmtId="164" fontId="20" fillId="4" borderId="0" xfId="0" applyNumberFormat="1" applyFont="1" applyFill="1"/>
    <xf numFmtId="0" fontId="21" fillId="4" borderId="0" xfId="0" applyFont="1" applyFill="1" applyAlignment="1">
      <alignment vertical="top"/>
    </xf>
    <xf numFmtId="165" fontId="7" fillId="4" borderId="15" xfId="4" applyNumberFormat="1" applyFill="1" applyBorder="1" applyAlignment="1">
      <alignment horizontal="right"/>
    </xf>
    <xf numFmtId="0" fontId="7" fillId="4" borderId="0" xfId="4" quotePrefix="1" applyFill="1"/>
    <xf numFmtId="0" fontId="21" fillId="2" borderId="0" xfId="0" applyFont="1" applyFill="1" applyAlignment="1">
      <alignment vertical="top"/>
    </xf>
    <xf numFmtId="0" fontId="21" fillId="2" borderId="0" xfId="0" applyFont="1" applyFill="1" applyAlignment="1">
      <alignment vertical="top" wrapText="1"/>
    </xf>
    <xf numFmtId="0" fontId="21" fillId="4" borderId="0" xfId="0" applyFont="1" applyFill="1"/>
    <xf numFmtId="0" fontId="7" fillId="4" borderId="0" xfId="4" applyFill="1" applyAlignment="1">
      <alignment wrapText="1"/>
    </xf>
    <xf numFmtId="166" fontId="7" fillId="4" borderId="15" xfId="4" applyNumberFormat="1" applyFill="1" applyBorder="1" applyAlignment="1">
      <alignment horizontal="right"/>
    </xf>
    <xf numFmtId="0" fontId="7" fillId="2" borderId="0" xfId="4" applyFill="1"/>
    <xf numFmtId="0" fontId="7" fillId="2" borderId="0" xfId="4" applyFill="1" applyProtection="1">
      <protection hidden="1"/>
    </xf>
    <xf numFmtId="0" fontId="7" fillId="2" borderId="0" xfId="4" applyFill="1" applyAlignment="1">
      <alignment vertical="top"/>
    </xf>
    <xf numFmtId="0" fontId="26" fillId="2" borderId="0" xfId="4" applyFont="1" applyFill="1"/>
    <xf numFmtId="166" fontId="25" fillId="5" borderId="15" xfId="4" applyNumberFormat="1" applyFont="1" applyFill="1" applyBorder="1"/>
    <xf numFmtId="166" fontId="7" fillId="4" borderId="15" xfId="4" applyNumberFormat="1" applyFill="1" applyBorder="1"/>
    <xf numFmtId="166" fontId="25" fillId="5" borderId="15" xfId="4" applyNumberFormat="1" applyFont="1" applyFill="1" applyBorder="1" applyAlignment="1">
      <alignment horizontal="right"/>
    </xf>
    <xf numFmtId="0" fontId="6" fillId="4" borderId="0" xfId="0" applyFont="1" applyFill="1" applyAlignment="1">
      <alignment vertical="top"/>
    </xf>
    <xf numFmtId="0" fontId="11" fillId="2" borderId="0" xfId="2" applyFill="1" applyAlignment="1" applyProtection="1">
      <alignment vertical="top"/>
    </xf>
    <xf numFmtId="0" fontId="25" fillId="5" borderId="5" xfId="0" applyFont="1" applyFill="1" applyBorder="1" applyAlignment="1">
      <alignment wrapText="1"/>
    </xf>
    <xf numFmtId="0" fontId="7" fillId="2" borderId="5" xfId="4" applyFill="1" applyBorder="1" applyAlignment="1">
      <alignment vertical="center" wrapText="1"/>
    </xf>
    <xf numFmtId="0" fontId="7" fillId="2" borderId="5" xfId="4" applyFill="1" applyBorder="1" applyAlignment="1">
      <alignment horizontal="left" vertical="center" wrapText="1"/>
    </xf>
    <xf numFmtId="1" fontId="7" fillId="4" borderId="16" xfId="0" applyNumberFormat="1" applyFont="1" applyFill="1" applyBorder="1" applyAlignment="1">
      <alignment horizontal="right"/>
    </xf>
    <xf numFmtId="1" fontId="7" fillId="4" borderId="17" xfId="0" applyNumberFormat="1" applyFont="1" applyFill="1" applyBorder="1" applyAlignment="1">
      <alignment horizontal="right"/>
    </xf>
    <xf numFmtId="0" fontId="17" fillId="0" borderId="0" xfId="6"/>
    <xf numFmtId="3" fontId="17" fillId="0" borderId="0" xfId="6" applyNumberFormat="1"/>
    <xf numFmtId="0" fontId="27" fillId="6" borderId="0" xfId="0" applyFont="1" applyFill="1" applyAlignment="1">
      <alignment horizontal="left"/>
    </xf>
    <xf numFmtId="49" fontId="28" fillId="7" borderId="18" xfId="0" applyNumberFormat="1" applyFont="1" applyFill="1" applyBorder="1" applyAlignment="1">
      <alignment horizontal="left"/>
    </xf>
    <xf numFmtId="1" fontId="17" fillId="0" borderId="0" xfId="6" applyNumberFormat="1"/>
    <xf numFmtId="0" fontId="17" fillId="0" borderId="0" xfId="6" applyFill="1"/>
    <xf numFmtId="4" fontId="7" fillId="0" borderId="0" xfId="6" applyNumberFormat="1" applyFont="1" applyAlignment="1">
      <alignment horizontal="center"/>
    </xf>
    <xf numFmtId="165" fontId="7" fillId="4" borderId="0" xfId="4" applyNumberFormat="1" applyFill="1"/>
    <xf numFmtId="0" fontId="20" fillId="0" borderId="5" xfId="0" applyFont="1" applyBorder="1"/>
    <xf numFmtId="0" fontId="6" fillId="4" borderId="20" xfId="4" applyFont="1" applyFill="1" applyBorder="1" applyAlignment="1">
      <alignment horizontal="right"/>
    </xf>
    <xf numFmtId="165" fontId="7" fillId="0" borderId="15" xfId="4" applyNumberFormat="1" applyBorder="1" applyAlignment="1">
      <alignment horizontal="right"/>
    </xf>
    <xf numFmtId="0" fontId="23" fillId="0" borderId="15" xfId="0" applyFont="1" applyBorder="1"/>
    <xf numFmtId="0" fontId="6" fillId="4" borderId="17" xfId="4" applyFont="1" applyFill="1" applyBorder="1" applyAlignment="1">
      <alignment horizontal="right"/>
    </xf>
    <xf numFmtId="0" fontId="7" fillId="4" borderId="15" xfId="4" applyFill="1" applyBorder="1"/>
    <xf numFmtId="0" fontId="25" fillId="5" borderId="15" xfId="0" applyFont="1" applyFill="1" applyBorder="1"/>
    <xf numFmtId="3" fontId="7" fillId="2" borderId="15" xfId="4" applyNumberFormat="1" applyFill="1" applyBorder="1" applyAlignment="1">
      <alignment horizontal="right" vertical="center"/>
    </xf>
    <xf numFmtId="168" fontId="7" fillId="4" borderId="0" xfId="1" applyNumberFormat="1" applyFont="1" applyFill="1" applyBorder="1"/>
    <xf numFmtId="0" fontId="33" fillId="6" borderId="0" xfId="0" applyFont="1" applyFill="1" applyAlignment="1">
      <alignment horizontal="left"/>
    </xf>
    <xf numFmtId="4" fontId="7" fillId="0" borderId="0" xfId="4" applyNumberFormat="1"/>
    <xf numFmtId="3" fontId="7" fillId="4" borderId="9" xfId="4" applyNumberFormat="1" applyFill="1" applyBorder="1" applyAlignment="1">
      <alignment horizontal="right"/>
    </xf>
    <xf numFmtId="3" fontId="7" fillId="4" borderId="0" xfId="4" applyNumberFormat="1" applyFill="1"/>
    <xf numFmtId="3" fontId="3" fillId="2" borderId="0" xfId="4" applyNumberFormat="1" applyFont="1" applyFill="1"/>
    <xf numFmtId="0" fontId="4" fillId="0" borderId="0" xfId="0" applyFont="1"/>
    <xf numFmtId="3" fontId="0" fillId="0" borderId="0" xfId="0" applyNumberFormat="1"/>
    <xf numFmtId="0" fontId="7" fillId="8" borderId="23" xfId="0" applyFont="1" applyFill="1" applyBorder="1" applyAlignment="1">
      <alignment horizontal="left" vertical="center" wrapText="1"/>
    </xf>
    <xf numFmtId="0" fontId="7" fillId="8" borderId="24" xfId="0" applyFont="1" applyFill="1" applyBorder="1" applyAlignment="1">
      <alignment vertical="top"/>
    </xf>
    <xf numFmtId="0" fontId="7" fillId="8" borderId="25" xfId="0" applyFont="1" applyFill="1" applyBorder="1" applyAlignment="1">
      <alignment vertical="top"/>
    </xf>
    <xf numFmtId="0" fontId="7" fillId="8" borderId="0" xfId="0" applyFont="1" applyFill="1"/>
    <xf numFmtId="0" fontId="1" fillId="8" borderId="0" xfId="0" applyFont="1" applyFill="1" applyAlignment="1">
      <alignment horizontal="right"/>
    </xf>
    <xf numFmtId="0" fontId="2" fillId="8" borderId="0" xfId="0" applyFont="1" applyFill="1"/>
    <xf numFmtId="0" fontId="6" fillId="8" borderId="1" xfId="0" applyFont="1" applyFill="1" applyBorder="1" applyAlignment="1">
      <alignment wrapText="1"/>
    </xf>
    <xf numFmtId="0" fontId="7" fillId="8" borderId="26" xfId="0" applyFont="1" applyFill="1" applyBorder="1" applyAlignment="1">
      <alignment vertical="top" wrapText="1"/>
    </xf>
    <xf numFmtId="0" fontId="7" fillId="8" borderId="28" xfId="0" applyFont="1" applyFill="1" applyBorder="1"/>
    <xf numFmtId="0" fontId="7" fillId="8" borderId="0" xfId="0" applyFont="1" applyFill="1" applyAlignment="1">
      <alignment horizontal="left" vertical="center"/>
    </xf>
    <xf numFmtId="0" fontId="2" fillId="8" borderId="0" xfId="0" applyFont="1" applyFill="1" applyAlignment="1">
      <alignment horizontal="left" vertical="center"/>
    </xf>
    <xf numFmtId="0" fontId="6" fillId="8" borderId="27" xfId="0" applyFont="1" applyFill="1" applyBorder="1" applyAlignment="1">
      <alignment horizontal="left" vertical="center" wrapText="1"/>
    </xf>
    <xf numFmtId="0" fontId="7" fillId="8" borderId="22" xfId="0" applyFont="1" applyFill="1" applyBorder="1" applyAlignment="1">
      <alignment horizontal="left" vertical="center" wrapText="1"/>
    </xf>
    <xf numFmtId="1" fontId="7" fillId="4" borderId="0" xfId="4" applyNumberFormat="1" applyFill="1" applyAlignment="1">
      <alignment horizontal="left" vertical="center"/>
    </xf>
    <xf numFmtId="1" fontId="6" fillId="2" borderId="0" xfId="4" applyNumberFormat="1" applyFont="1" applyFill="1"/>
    <xf numFmtId="0" fontId="6" fillId="2" borderId="0" xfId="4" applyFont="1" applyFill="1"/>
    <xf numFmtId="1" fontId="34" fillId="2" borderId="0" xfId="4" applyNumberFormat="1" applyFont="1" applyFill="1"/>
    <xf numFmtId="0" fontId="7" fillId="2" borderId="5" xfId="4" applyFill="1" applyBorder="1" applyAlignment="1">
      <alignment vertical="top" wrapText="1"/>
    </xf>
    <xf numFmtId="1" fontId="7" fillId="2" borderId="12" xfId="4" applyNumberFormat="1" applyFill="1" applyBorder="1" applyAlignment="1">
      <alignment vertical="top"/>
    </xf>
    <xf numFmtId="1" fontId="7" fillId="2" borderId="13" xfId="4" applyNumberFormat="1" applyFill="1" applyBorder="1" applyAlignment="1">
      <alignment vertical="top"/>
    </xf>
    <xf numFmtId="1" fontId="7" fillId="2" borderId="0" xfId="4" applyNumberFormat="1" applyFill="1" applyAlignment="1">
      <alignment vertical="top" wrapText="1"/>
    </xf>
    <xf numFmtId="1" fontId="35" fillId="2" borderId="0" xfId="4" applyNumberFormat="1" applyFont="1" applyFill="1"/>
    <xf numFmtId="0" fontId="36" fillId="0" borderId="0" xfId="0" applyFont="1"/>
    <xf numFmtId="0" fontId="12" fillId="4" borderId="0" xfId="4" applyFont="1" applyFill="1" applyAlignment="1">
      <alignment horizontal="left" vertical="top"/>
    </xf>
    <xf numFmtId="1" fontId="7" fillId="4" borderId="0" xfId="7" applyNumberFormat="1" applyFont="1" applyFill="1" applyBorder="1"/>
    <xf numFmtId="0" fontId="7" fillId="8" borderId="29" xfId="0" applyFont="1" applyFill="1" applyBorder="1" applyAlignment="1">
      <alignment horizontal="left" vertical="center" wrapText="1"/>
    </xf>
    <xf numFmtId="0" fontId="7" fillId="8" borderId="30" xfId="0" applyFont="1" applyFill="1" applyBorder="1" applyAlignment="1">
      <alignment vertical="top"/>
    </xf>
    <xf numFmtId="0" fontId="7" fillId="8" borderId="31" xfId="0" applyFont="1" applyFill="1" applyBorder="1" applyAlignment="1">
      <alignment vertical="top"/>
    </xf>
    <xf numFmtId="168" fontId="7" fillId="0" borderId="0" xfId="1" applyNumberFormat="1" applyFont="1" applyFill="1"/>
    <xf numFmtId="0" fontId="0" fillId="0" borderId="32" xfId="0" applyBorder="1"/>
    <xf numFmtId="0" fontId="0" fillId="0" borderId="33" xfId="0" applyBorder="1"/>
    <xf numFmtId="0" fontId="0" fillId="0" borderId="34" xfId="0" applyBorder="1"/>
    <xf numFmtId="0" fontId="0" fillId="0" borderId="36" xfId="0" applyBorder="1"/>
    <xf numFmtId="0" fontId="0" fillId="0" borderId="37" xfId="0" applyBorder="1"/>
    <xf numFmtId="3" fontId="0" fillId="0" borderId="32" xfId="0" applyNumberFormat="1" applyBorder="1"/>
    <xf numFmtId="3" fontId="0" fillId="0" borderId="35" xfId="0" applyNumberFormat="1" applyBorder="1"/>
    <xf numFmtId="3" fontId="0" fillId="0" borderId="39" xfId="0" applyNumberFormat="1" applyBorder="1"/>
    <xf numFmtId="165" fontId="25" fillId="5" borderId="15" xfId="4" applyNumberFormat="1" applyFont="1" applyFill="1" applyBorder="1" applyAlignment="1">
      <alignment horizontal="right"/>
    </xf>
    <xf numFmtId="0" fontId="6" fillId="2" borderId="0" xfId="0" applyFont="1" applyFill="1" applyAlignment="1">
      <alignment horizontal="right" vertical="top"/>
    </xf>
    <xf numFmtId="0" fontId="37" fillId="4" borderId="0" xfId="4" applyFont="1" applyFill="1"/>
    <xf numFmtId="3" fontId="7" fillId="4" borderId="15" xfId="4" applyNumberFormat="1" applyFill="1" applyBorder="1" applyAlignment="1">
      <alignment horizontal="right" vertical="center"/>
    </xf>
    <xf numFmtId="167" fontId="7" fillId="4" borderId="15" xfId="7" applyNumberFormat="1" applyFont="1" applyFill="1" applyBorder="1" applyAlignment="1">
      <alignment horizontal="right" vertical="center"/>
    </xf>
    <xf numFmtId="167" fontId="7" fillId="4" borderId="15" xfId="7" applyNumberFormat="1" applyFont="1" applyFill="1" applyBorder="1" applyAlignment="1">
      <alignment vertical="center"/>
    </xf>
    <xf numFmtId="0" fontId="40" fillId="6" borderId="0" xfId="0" applyFont="1" applyFill="1"/>
    <xf numFmtId="3" fontId="40" fillId="6" borderId="0" xfId="0" applyNumberFormat="1" applyFont="1" applyFill="1"/>
    <xf numFmtId="0" fontId="37" fillId="2" borderId="0" xfId="4" applyFont="1" applyFill="1" applyAlignment="1">
      <alignment horizontal="right" vertical="center"/>
    </xf>
    <xf numFmtId="169" fontId="7" fillId="4" borderId="0" xfId="4" applyNumberFormat="1" applyFill="1"/>
    <xf numFmtId="3" fontId="7" fillId="4" borderId="41" xfId="4" applyNumberFormat="1" applyFill="1" applyBorder="1" applyAlignment="1">
      <alignment horizontal="right" vertical="center"/>
    </xf>
    <xf numFmtId="0" fontId="6" fillId="2" borderId="15" xfId="4" applyFont="1" applyFill="1" applyBorder="1" applyAlignment="1">
      <alignment horizontal="right"/>
    </xf>
    <xf numFmtId="3" fontId="7" fillId="4" borderId="41" xfId="4" applyNumberFormat="1" applyFill="1" applyBorder="1" applyAlignment="1">
      <alignment vertical="center"/>
    </xf>
    <xf numFmtId="4" fontId="7" fillId="4" borderId="41" xfId="4" applyNumberFormat="1" applyFill="1" applyBorder="1" applyAlignment="1">
      <alignment horizontal="right" vertical="center"/>
    </xf>
    <xf numFmtId="0" fontId="7" fillId="2" borderId="42" xfId="4" applyFill="1" applyBorder="1" applyAlignment="1">
      <alignment vertical="center" wrapText="1"/>
    </xf>
    <xf numFmtId="0" fontId="7" fillId="2" borderId="43" xfId="4" applyFill="1" applyBorder="1" applyAlignment="1">
      <alignment vertical="center" wrapText="1"/>
    </xf>
    <xf numFmtId="3" fontId="7" fillId="2" borderId="41" xfId="4" applyNumberFormat="1" applyFill="1" applyBorder="1" applyAlignment="1">
      <alignment horizontal="right" vertical="center"/>
    </xf>
    <xf numFmtId="3" fontId="7" fillId="0" borderId="41" xfId="4" applyNumberFormat="1" applyBorder="1" applyAlignment="1">
      <alignment vertical="center"/>
    </xf>
    <xf numFmtId="4" fontId="7" fillId="2" borderId="41" xfId="4" applyNumberFormat="1" applyFill="1" applyBorder="1" applyAlignment="1">
      <alignment horizontal="right" vertical="center"/>
    </xf>
    <xf numFmtId="168" fontId="7" fillId="4" borderId="41" xfId="1" applyNumberFormat="1" applyFont="1" applyFill="1" applyBorder="1"/>
    <xf numFmtId="3" fontId="7" fillId="0" borderId="44" xfId="4" applyNumberFormat="1" applyBorder="1" applyAlignment="1">
      <alignment vertical="center"/>
    </xf>
    <xf numFmtId="1" fontId="7" fillId="2" borderId="0" xfId="4" applyNumberFormat="1" applyFill="1" applyAlignment="1">
      <alignment horizontal="left"/>
    </xf>
    <xf numFmtId="0" fontId="7" fillId="2" borderId="0" xfId="4" applyFill="1" applyAlignment="1">
      <alignment horizontal="left"/>
    </xf>
    <xf numFmtId="1" fontId="15" fillId="3" borderId="0" xfId="4" applyNumberFormat="1" applyFont="1" applyFill="1" applyAlignment="1">
      <alignment vertical="center"/>
    </xf>
    <xf numFmtId="1" fontId="28" fillId="7" borderId="18" xfId="0" applyNumberFormat="1" applyFont="1" applyFill="1" applyBorder="1" applyAlignment="1">
      <alignment horizontal="left"/>
    </xf>
    <xf numFmtId="1" fontId="7" fillId="0" borderId="0" xfId="4" applyNumberFormat="1"/>
    <xf numFmtId="1" fontId="27" fillId="6" borderId="0" xfId="0" applyNumberFormat="1" applyFont="1" applyFill="1" applyAlignment="1">
      <alignment horizontal="left"/>
    </xf>
    <xf numFmtId="1" fontId="7" fillId="0" borderId="0" xfId="4" applyNumberFormat="1" applyAlignment="1">
      <alignment horizontal="left"/>
    </xf>
    <xf numFmtId="0" fontId="38" fillId="4" borderId="0" xfId="4" applyFont="1" applyFill="1"/>
    <xf numFmtId="0" fontId="45" fillId="4" borderId="0" xfId="4" applyFont="1" applyFill="1"/>
    <xf numFmtId="1" fontId="38" fillId="2" borderId="2" xfId="4" applyNumberFormat="1" applyFont="1" applyFill="1" applyBorder="1" applyAlignment="1">
      <alignment wrapText="1"/>
    </xf>
    <xf numFmtId="3" fontId="7" fillId="4" borderId="45" xfId="4" applyNumberFormat="1" applyFill="1" applyBorder="1" applyAlignment="1">
      <alignment horizontal="right" vertical="center"/>
    </xf>
    <xf numFmtId="1" fontId="7" fillId="4" borderId="0" xfId="7" applyNumberFormat="1" applyFont="1" applyFill="1"/>
    <xf numFmtId="2" fontId="7" fillId="2" borderId="0" xfId="4" applyNumberFormat="1" applyFill="1" applyAlignment="1">
      <alignment horizontal="right" vertical="center"/>
    </xf>
    <xf numFmtId="0" fontId="7" fillId="0" borderId="0" xfId="6" applyFont="1"/>
    <xf numFmtId="0" fontId="31" fillId="2" borderId="0" xfId="0" applyFont="1" applyFill="1" applyAlignment="1">
      <alignment vertical="top"/>
    </xf>
    <xf numFmtId="1" fontId="7" fillId="4" borderId="0" xfId="4" applyNumberFormat="1" applyFill="1" applyAlignment="1">
      <alignment horizontal="left" vertical="top"/>
    </xf>
    <xf numFmtId="0" fontId="7" fillId="8" borderId="0" xfId="0" applyFont="1" applyFill="1" applyAlignment="1">
      <alignment vertical="top"/>
    </xf>
    <xf numFmtId="0" fontId="7" fillId="8" borderId="0" xfId="0" applyFont="1" applyFill="1" applyAlignment="1">
      <alignment horizontal="left" vertical="center" wrapText="1"/>
    </xf>
    <xf numFmtId="1" fontId="7" fillId="2" borderId="46" xfId="4" applyNumberFormat="1" applyFill="1" applyBorder="1" applyAlignment="1">
      <alignment horizontal="left" vertical="center" wrapText="1"/>
    </xf>
    <xf numFmtId="0" fontId="43" fillId="4" borderId="0" xfId="4" applyFont="1" applyFill="1"/>
    <xf numFmtId="0" fontId="6" fillId="5" borderId="15" xfId="0" applyFont="1" applyFill="1" applyBorder="1"/>
    <xf numFmtId="3" fontId="7" fillId="2" borderId="0" xfId="4" applyNumberFormat="1" applyFill="1" applyAlignment="1">
      <alignment vertical="center"/>
    </xf>
    <xf numFmtId="0" fontId="48" fillId="0" borderId="38" xfId="0" pivotButton="1" applyFont="1" applyBorder="1"/>
    <xf numFmtId="0" fontId="48" fillId="0" borderId="32" xfId="0" applyFont="1" applyBorder="1"/>
    <xf numFmtId="0" fontId="48" fillId="0" borderId="33" xfId="0" applyFont="1" applyBorder="1"/>
    <xf numFmtId="0" fontId="48" fillId="0" borderId="34" xfId="0" applyFont="1" applyBorder="1"/>
    <xf numFmtId="0" fontId="48" fillId="0" borderId="35" xfId="0" applyFont="1" applyBorder="1"/>
    <xf numFmtId="0" fontId="48" fillId="0" borderId="39" xfId="0" applyFont="1" applyBorder="1"/>
    <xf numFmtId="1" fontId="48" fillId="0" borderId="32" xfId="0" applyNumberFormat="1" applyFont="1" applyBorder="1"/>
    <xf numFmtId="1" fontId="48" fillId="0" borderId="36" xfId="0" applyNumberFormat="1" applyFont="1" applyBorder="1"/>
    <xf numFmtId="1" fontId="48" fillId="0" borderId="37" xfId="0" applyNumberFormat="1" applyFont="1" applyBorder="1"/>
    <xf numFmtId="0" fontId="49" fillId="0" borderId="38" xfId="0" applyFont="1" applyBorder="1"/>
    <xf numFmtId="0" fontId="0" fillId="0" borderId="32" xfId="0" pivotButton="1" applyBorder="1"/>
    <xf numFmtId="0" fontId="49" fillId="4" borderId="38" xfId="0" applyFont="1" applyFill="1" applyBorder="1"/>
    <xf numFmtId="0" fontId="48" fillId="4" borderId="32" xfId="0" applyFont="1" applyFill="1" applyBorder="1"/>
    <xf numFmtId="0" fontId="48" fillId="4" borderId="33" xfId="0" applyFont="1" applyFill="1" applyBorder="1"/>
    <xf numFmtId="0" fontId="48" fillId="4" borderId="34" xfId="0" applyFont="1" applyFill="1" applyBorder="1"/>
    <xf numFmtId="0" fontId="48" fillId="4" borderId="47" xfId="0" applyFont="1" applyFill="1" applyBorder="1"/>
    <xf numFmtId="0" fontId="48" fillId="4" borderId="48" xfId="0" applyFont="1" applyFill="1" applyBorder="1"/>
    <xf numFmtId="1" fontId="48" fillId="4" borderId="32" xfId="0" applyNumberFormat="1" applyFont="1" applyFill="1" applyBorder="1"/>
    <xf numFmtId="1" fontId="48" fillId="4" borderId="35" xfId="0" applyNumberFormat="1" applyFont="1" applyFill="1" applyBorder="1"/>
    <xf numFmtId="0" fontId="48" fillId="4" borderId="49" xfId="0" applyFont="1" applyFill="1" applyBorder="1"/>
    <xf numFmtId="0" fontId="48" fillId="4" borderId="35" xfId="0" applyFont="1" applyFill="1" applyBorder="1"/>
    <xf numFmtId="0" fontId="48" fillId="4" borderId="36" xfId="0" applyFont="1" applyFill="1" applyBorder="1"/>
    <xf numFmtId="0" fontId="48" fillId="4" borderId="37" xfId="0" applyFont="1" applyFill="1" applyBorder="1"/>
    <xf numFmtId="0" fontId="7" fillId="0" borderId="21" xfId="4" applyBorder="1"/>
    <xf numFmtId="49" fontId="31" fillId="6" borderId="0" xfId="0" applyNumberFormat="1" applyFont="1" applyFill="1" applyAlignment="1">
      <alignment horizontal="left"/>
    </xf>
    <xf numFmtId="1" fontId="31" fillId="6" borderId="0" xfId="0" applyNumberFormat="1" applyFont="1" applyFill="1" applyAlignment="1">
      <alignment horizontal="right"/>
    </xf>
    <xf numFmtId="0" fontId="31" fillId="6" borderId="0" xfId="0" applyFont="1" applyFill="1" applyAlignment="1">
      <alignment horizontal="right"/>
    </xf>
    <xf numFmtId="3" fontId="31" fillId="2" borderId="41" xfId="4" applyNumberFormat="1" applyFont="1" applyFill="1" applyBorder="1" applyAlignment="1">
      <alignment horizontal="right" vertical="center"/>
    </xf>
    <xf numFmtId="0" fontId="31" fillId="4" borderId="0" xfId="4" applyFont="1" applyFill="1"/>
    <xf numFmtId="0" fontId="50" fillId="2" borderId="0" xfId="4" applyFont="1" applyFill="1"/>
    <xf numFmtId="0" fontId="51" fillId="2" borderId="0" xfId="4" applyFont="1" applyFill="1"/>
    <xf numFmtId="0" fontId="38" fillId="2" borderId="15" xfId="4" applyFont="1" applyFill="1" applyBorder="1" applyAlignment="1">
      <alignment horizontal="right"/>
    </xf>
    <xf numFmtId="0" fontId="31" fillId="2" borderId="10" xfId="4" applyFont="1" applyFill="1" applyBorder="1"/>
    <xf numFmtId="1" fontId="31" fillId="4" borderId="0" xfId="7" applyNumberFormat="1" applyFont="1" applyFill="1" applyBorder="1"/>
    <xf numFmtId="3" fontId="31" fillId="0" borderId="41" xfId="4" applyNumberFormat="1" applyFont="1" applyBorder="1" applyAlignment="1">
      <alignment horizontal="right" vertical="center"/>
    </xf>
    <xf numFmtId="3" fontId="31" fillId="4" borderId="45" xfId="4" applyNumberFormat="1" applyFont="1" applyFill="1" applyBorder="1" applyAlignment="1">
      <alignment horizontal="right" vertical="center"/>
    </xf>
    <xf numFmtId="3" fontId="31" fillId="0" borderId="41" xfId="4" applyNumberFormat="1" applyFont="1" applyBorder="1" applyAlignment="1">
      <alignment vertical="center"/>
    </xf>
    <xf numFmtId="3" fontId="33" fillId="6" borderId="0" xfId="0" applyNumberFormat="1" applyFont="1" applyFill="1"/>
    <xf numFmtId="1" fontId="31" fillId="4" borderId="0" xfId="7" applyNumberFormat="1" applyFont="1" applyFill="1"/>
    <xf numFmtId="3" fontId="51" fillId="2" borderId="0" xfId="4" applyNumberFormat="1" applyFont="1" applyFill="1"/>
    <xf numFmtId="3" fontId="31" fillId="4" borderId="41" xfId="4" applyNumberFormat="1" applyFont="1" applyFill="1" applyBorder="1" applyAlignment="1">
      <alignment horizontal="right" vertical="center"/>
    </xf>
    <xf numFmtId="3" fontId="46" fillId="4" borderId="41" xfId="4" applyNumberFormat="1" applyFont="1" applyFill="1" applyBorder="1" applyAlignment="1">
      <alignment horizontal="right" vertical="center"/>
    </xf>
    <xf numFmtId="3" fontId="31" fillId="4" borderId="41" xfId="4" applyNumberFormat="1" applyFont="1" applyFill="1" applyBorder="1" applyAlignment="1">
      <alignment vertical="center"/>
    </xf>
    <xf numFmtId="0" fontId="31" fillId="2" borderId="11" xfId="4" applyFont="1" applyFill="1" applyBorder="1"/>
    <xf numFmtId="168" fontId="31" fillId="4" borderId="41" xfId="1" applyNumberFormat="1" applyFont="1" applyFill="1" applyBorder="1"/>
    <xf numFmtId="3" fontId="46" fillId="0" borderId="41" xfId="4" applyNumberFormat="1" applyFont="1" applyBorder="1" applyAlignment="1">
      <alignment vertical="center"/>
    </xf>
    <xf numFmtId="0" fontId="31" fillId="2" borderId="0" xfId="4" applyFont="1" applyFill="1"/>
    <xf numFmtId="0" fontId="7" fillId="4" borderId="0" xfId="4" applyFill="1" applyAlignment="1">
      <alignment horizontal="left"/>
    </xf>
    <xf numFmtId="0" fontId="7" fillId="4" borderId="0" xfId="0" applyFont="1" applyFill="1" applyAlignment="1">
      <alignment horizontal="left"/>
    </xf>
    <xf numFmtId="0" fontId="53" fillId="0" borderId="0" xfId="0" applyFont="1"/>
    <xf numFmtId="9" fontId="52" fillId="4" borderId="0" xfId="0" applyNumberFormat="1" applyFont="1" applyFill="1"/>
    <xf numFmtId="0" fontId="46" fillId="2" borderId="5" xfId="4" applyFont="1" applyFill="1" applyBorder="1" applyAlignment="1">
      <alignment horizontal="left" vertical="center" wrapText="1"/>
    </xf>
    <xf numFmtId="0" fontId="7" fillId="4" borderId="10" xfId="4" applyFill="1" applyBorder="1"/>
    <xf numFmtId="9" fontId="7" fillId="4" borderId="10" xfId="4" applyNumberFormat="1" applyFill="1" applyBorder="1"/>
    <xf numFmtId="0" fontId="40" fillId="4" borderId="0" xfId="0" applyFont="1" applyFill="1"/>
    <xf numFmtId="9" fontId="31" fillId="4" borderId="10" xfId="4" applyNumberFormat="1" applyFont="1" applyFill="1" applyBorder="1"/>
    <xf numFmtId="9" fontId="52" fillId="4" borderId="51" xfId="0" applyNumberFormat="1" applyFont="1" applyFill="1" applyBorder="1"/>
    <xf numFmtId="0" fontId="0" fillId="0" borderId="35" xfId="0" applyBorder="1"/>
    <xf numFmtId="0" fontId="0" fillId="0" borderId="39" xfId="0" applyBorder="1"/>
    <xf numFmtId="0" fontId="0" fillId="0" borderId="40" xfId="0" applyBorder="1"/>
    <xf numFmtId="0" fontId="0" fillId="0" borderId="7" xfId="0" applyBorder="1"/>
    <xf numFmtId="0" fontId="0" fillId="0" borderId="8" xfId="0" applyBorder="1"/>
    <xf numFmtId="0" fontId="48" fillId="4" borderId="0" xfId="0" applyFont="1" applyFill="1"/>
    <xf numFmtId="0" fontId="48" fillId="4" borderId="50" xfId="0" applyFont="1" applyFill="1" applyBorder="1"/>
    <xf numFmtId="0" fontId="48" fillId="4" borderId="7" xfId="0" applyFont="1" applyFill="1" applyBorder="1"/>
    <xf numFmtId="0" fontId="48" fillId="4" borderId="38" xfId="0" applyFont="1" applyFill="1" applyBorder="1"/>
    <xf numFmtId="0" fontId="48" fillId="0" borderId="36" xfId="0" applyFont="1" applyBorder="1"/>
    <xf numFmtId="0" fontId="48" fillId="0" borderId="0" xfId="0" applyFont="1"/>
    <xf numFmtId="0" fontId="48" fillId="0" borderId="40" xfId="0" applyFont="1" applyBorder="1"/>
    <xf numFmtId="0" fontId="48" fillId="0" borderId="37" xfId="0" applyFont="1" applyBorder="1"/>
    <xf numFmtId="0" fontId="48" fillId="0" borderId="7" xfId="0" applyFont="1" applyBorder="1"/>
    <xf numFmtId="0" fontId="48" fillId="0" borderId="8" xfId="0" applyFont="1" applyBorder="1"/>
    <xf numFmtId="0" fontId="7" fillId="2" borderId="0" xfId="0" applyFont="1" applyFill="1" applyAlignment="1">
      <alignment horizontal="left" vertical="top" wrapText="1"/>
    </xf>
    <xf numFmtId="0" fontId="7" fillId="4" borderId="0" xfId="0" applyFont="1" applyFill="1" applyAlignment="1">
      <alignment vertical="top" wrapText="1"/>
    </xf>
    <xf numFmtId="0" fontId="7" fillId="2" borderId="0" xfId="0" applyFont="1" applyFill="1" applyAlignment="1">
      <alignment vertical="top" wrapText="1"/>
    </xf>
    <xf numFmtId="0" fontId="7" fillId="2" borderId="0" xfId="0" applyFont="1" applyFill="1" applyAlignment="1">
      <alignment horizontal="left" vertical="top"/>
    </xf>
    <xf numFmtId="0" fontId="7" fillId="4" borderId="0" xfId="0" applyFont="1" applyFill="1" applyAlignment="1">
      <alignment horizontal="left" vertical="top" wrapText="1"/>
    </xf>
    <xf numFmtId="0" fontId="41" fillId="0" borderId="0" xfId="0" applyFont="1" applyAlignment="1">
      <alignment horizontal="left" vertical="top" wrapText="1"/>
    </xf>
    <xf numFmtId="0" fontId="1" fillId="2" borderId="0" xfId="4" applyFont="1" applyFill="1" applyAlignment="1">
      <alignment horizontal="center"/>
    </xf>
    <xf numFmtId="1" fontId="7" fillId="2" borderId="0" xfId="4" applyNumberFormat="1" applyFill="1" applyAlignment="1">
      <alignment horizontal="left" vertical="top" wrapText="1"/>
    </xf>
    <xf numFmtId="0" fontId="7" fillId="2" borderId="0" xfId="4" applyFill="1" applyAlignment="1">
      <alignment horizontal="left" vertical="top" wrapText="1"/>
    </xf>
    <xf numFmtId="0" fontId="2" fillId="8" borderId="0" xfId="0" applyFont="1" applyFill="1"/>
    <xf numFmtId="1" fontId="7" fillId="0" borderId="0" xfId="4" applyNumberFormat="1" applyAlignment="1">
      <alignment horizontal="left" vertical="top" wrapText="1"/>
    </xf>
    <xf numFmtId="0" fontId="7" fillId="8" borderId="0" xfId="0" applyFont="1" applyFill="1"/>
    <xf numFmtId="0" fontId="46" fillId="4" borderId="0" xfId="4" applyFont="1" applyFill="1" applyAlignment="1">
      <alignment horizontal="left" vertical="top" wrapText="1"/>
    </xf>
    <xf numFmtId="0" fontId="45" fillId="4" borderId="0" xfId="4" applyFont="1" applyFill="1" applyAlignment="1">
      <alignment horizontal="left" vertical="top" wrapText="1"/>
    </xf>
    <xf numFmtId="0" fontId="46" fillId="0" borderId="0" xfId="4" applyFont="1" applyAlignment="1">
      <alignment horizontal="left" vertical="top" wrapText="1"/>
    </xf>
    <xf numFmtId="0" fontId="46" fillId="4" borderId="0" xfId="4" applyFont="1" applyFill="1" applyAlignment="1">
      <alignment vertical="top" wrapText="1"/>
    </xf>
    <xf numFmtId="0" fontId="45" fillId="4" borderId="0" xfId="4" applyFont="1" applyFill="1" applyAlignment="1">
      <alignment vertical="top" wrapText="1"/>
    </xf>
    <xf numFmtId="0" fontId="7" fillId="4" borderId="0" xfId="4" applyFill="1" applyAlignment="1">
      <alignment horizontal="left" vertical="top" wrapText="1"/>
    </xf>
    <xf numFmtId="49" fontId="29" fillId="6" borderId="19" xfId="0" applyNumberFormat="1" applyFont="1" applyFill="1" applyBorder="1" applyAlignment="1">
      <alignment horizontal="left"/>
    </xf>
    <xf numFmtId="0" fontId="7" fillId="4" borderId="11" xfId="0" applyFont="1" applyFill="1" applyBorder="1" applyAlignment="1">
      <alignment horizontal="left"/>
    </xf>
  </cellXfs>
  <cellStyles count="11">
    <cellStyle name="Comma" xfId="1" builtinId="3"/>
    <cellStyle name="Hyperlink" xfId="2" builtinId="8"/>
    <cellStyle name="Hyperlink 2"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9" xr:uid="{D926EAA0-F8AD-4633-8D21-374D4B478BFD}"/>
    <cellStyle name="Normal 6" xfId="8" xr:uid="{FED6E9D2-9DB6-4312-BEE5-56269B0DF129}"/>
    <cellStyle name="Normal 7" xfId="10" xr:uid="{3136B19C-960B-498F-8E89-028B79601F11}"/>
    <cellStyle name="Percent" xfId="7" builtinId="5"/>
  </cellStyles>
  <dxfs count="16">
    <dxf>
      <font>
        <condense val="0"/>
        <extend val="0"/>
        <color rgb="FF9C0006"/>
      </font>
      <fill>
        <patternFill>
          <bgColor rgb="FFFFC7CE"/>
        </patternFill>
      </fill>
    </dxf>
    <dxf>
      <font>
        <sz val="11"/>
      </font>
    </dxf>
    <dxf>
      <font>
        <sz val="11"/>
      </font>
    </dxf>
    <dxf>
      <font>
        <b/>
      </font>
    </dxf>
    <dxf>
      <font>
        <b/>
      </font>
    </dxf>
    <dxf>
      <font>
        <name val="Arial"/>
        <scheme val="none"/>
      </font>
    </dxf>
    <dxf>
      <numFmt numFmtId="0" formatCode="General"/>
    </dxf>
    <dxf>
      <border>
        <left/>
      </border>
    </dxf>
    <dxf>
      <font>
        <b/>
      </font>
    </dxf>
    <dxf>
      <font>
        <name val="Arial"/>
        <scheme val="none"/>
      </font>
    </dxf>
    <dxf>
      <font>
        <name val="Arial"/>
        <scheme val="none"/>
      </font>
    </dxf>
    <dxf>
      <fill>
        <patternFill>
          <bgColor theme="0"/>
        </patternFill>
      </fill>
    </dxf>
    <dxf>
      <font>
        <name val="Arial"/>
        <scheme val="none"/>
      </font>
    </dxf>
    <dxf>
      <border>
        <right style="thin">
          <color indexed="8"/>
        </right>
        <top style="thin">
          <color indexed="8"/>
        </top>
        <bottom style="thin">
          <color indexed="8"/>
        </bottom>
      </border>
    </dxf>
    <dxf>
      <fill>
        <patternFill patternType="solid">
          <bgColor theme="0"/>
        </patternFill>
      </fill>
    </dxf>
    <dxf>
      <font>
        <b/>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0</xdr:row>
      <xdr:rowOff>152400</xdr:rowOff>
    </xdr:from>
    <xdr:to>
      <xdr:col>3</xdr:col>
      <xdr:colOff>401320</xdr:colOff>
      <xdr:row>3</xdr:row>
      <xdr:rowOff>514350</xdr:rowOff>
    </xdr:to>
    <xdr:pic>
      <xdr:nvPicPr>
        <xdr:cNvPr id="2943" name="Picture 3">
          <a:extLst>
            <a:ext uri="{FF2B5EF4-FFF2-40B4-BE49-F238E27FC236}">
              <a16:creationId xmlns:a16="http://schemas.microsoft.com/office/drawing/2014/main" id="{00000000-0008-0000-0000-00007F0B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52400"/>
          <a:ext cx="22034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457947</xdr:colOff>
      <xdr:row>3</xdr:row>
      <xdr:rowOff>511361</xdr:rowOff>
    </xdr:to>
    <xdr:pic>
      <xdr:nvPicPr>
        <xdr:cNvPr id="5" name="Picture 3">
          <a:extLst>
            <a:ext uri="{FF2B5EF4-FFF2-40B4-BE49-F238E27FC236}">
              <a16:creationId xmlns:a16="http://schemas.microsoft.com/office/drawing/2014/main" id="{A7601C64-6620-428C-BF68-CBB848E61A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059" y="156882"/>
          <a:ext cx="2206065" cy="832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2206065</xdr:colOff>
      <xdr:row>3</xdr:row>
      <xdr:rowOff>515171</xdr:rowOff>
    </xdr:to>
    <xdr:pic>
      <xdr:nvPicPr>
        <xdr:cNvPr id="4" name="Picture 3">
          <a:extLst>
            <a:ext uri="{FF2B5EF4-FFF2-40B4-BE49-F238E27FC236}">
              <a16:creationId xmlns:a16="http://schemas.microsoft.com/office/drawing/2014/main" id="{4B6564EE-B3B4-4166-A543-03C2A615AB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29" y="156882"/>
          <a:ext cx="2206065" cy="832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1849755</xdr:colOff>
      <xdr:row>4</xdr:row>
      <xdr:rowOff>98000</xdr:rowOff>
    </xdr:to>
    <xdr:pic>
      <xdr:nvPicPr>
        <xdr:cNvPr id="4" name="Picture 3">
          <a:extLst>
            <a:ext uri="{FF2B5EF4-FFF2-40B4-BE49-F238E27FC236}">
              <a16:creationId xmlns:a16="http://schemas.microsoft.com/office/drawing/2014/main" id="{55992C35-6FB4-4285-983D-74F6FF1B3C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71450"/>
          <a:ext cx="1857375" cy="108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xdr:colOff>
      <xdr:row>1</xdr:row>
      <xdr:rowOff>0</xdr:rowOff>
    </xdr:from>
    <xdr:to>
      <xdr:col>1</xdr:col>
      <xdr:colOff>1310641</xdr:colOff>
      <xdr:row>3</xdr:row>
      <xdr:rowOff>763518</xdr:rowOff>
    </xdr:to>
    <xdr:pic>
      <xdr:nvPicPr>
        <xdr:cNvPr id="2" name="Picture 1">
          <a:extLst>
            <a:ext uri="{FF2B5EF4-FFF2-40B4-BE49-F238E27FC236}">
              <a16:creationId xmlns:a16="http://schemas.microsoft.com/office/drawing/2014/main" id="{C53BA6F0-658D-42AF-AB1D-54628AFB7B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7" y="161925"/>
          <a:ext cx="1310639" cy="1087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587375</xdr:colOff>
      <xdr:row>3</xdr:row>
      <xdr:rowOff>363220</xdr:rowOff>
    </xdr:to>
    <xdr:pic>
      <xdr:nvPicPr>
        <xdr:cNvPr id="4988" name="Picture 3">
          <a:extLst>
            <a:ext uri="{FF2B5EF4-FFF2-40B4-BE49-F238E27FC236}">
              <a16:creationId xmlns:a16="http://schemas.microsoft.com/office/drawing/2014/main" id="{00000000-0008-0000-0300-00007C13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50" y="0"/>
          <a:ext cx="22034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38100</xdr:colOff>
      <xdr:row>4</xdr:row>
      <xdr:rowOff>129540</xdr:rowOff>
    </xdr:to>
    <xdr:pic>
      <xdr:nvPicPr>
        <xdr:cNvPr id="278736" name="Picture 3">
          <a:extLst>
            <a:ext uri="{FF2B5EF4-FFF2-40B4-BE49-F238E27FC236}">
              <a16:creationId xmlns:a16="http://schemas.microsoft.com/office/drawing/2014/main" id="{00000000-0008-0000-0600-0000D04004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0"/>
          <a:ext cx="2203450" cy="84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515620</xdr:colOff>
      <xdr:row>4</xdr:row>
      <xdr:rowOff>130175</xdr:rowOff>
    </xdr:to>
    <xdr:pic>
      <xdr:nvPicPr>
        <xdr:cNvPr id="276762" name="Picture 3">
          <a:extLst>
            <a:ext uri="{FF2B5EF4-FFF2-40B4-BE49-F238E27FC236}">
              <a16:creationId xmlns:a16="http://schemas.microsoft.com/office/drawing/2014/main" id="{00000000-0008-0000-0800-00001A3904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50" y="0"/>
          <a:ext cx="2203450" cy="83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2193925</xdr:colOff>
      <xdr:row>3</xdr:row>
      <xdr:rowOff>361950</xdr:rowOff>
    </xdr:to>
    <xdr:pic>
      <xdr:nvPicPr>
        <xdr:cNvPr id="102873" name="Picture 3">
          <a:extLst>
            <a:ext uri="{FF2B5EF4-FFF2-40B4-BE49-F238E27FC236}">
              <a16:creationId xmlns:a16="http://schemas.microsoft.com/office/drawing/2014/main" id="{00000000-0008-0000-0A00-0000D991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50" y="0"/>
          <a:ext cx="2203450" cy="84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902.527904861112" createdVersion="8" refreshedVersion="8" minRefreshableVersion="3" recordCount="160" xr:uid="{BA582C6E-7FBB-4553-B326-8E6A121BADC6}">
  <cacheSource type="worksheet">
    <worksheetSource ref="A1:C1048576" sheet="NRS populations"/>
  </cacheSource>
  <cacheFields count="3">
    <cacheField name="Year" numFmtId="0">
      <sharedItems containsString="0" containsBlank="1" containsNumber="1" containsInteger="1" minValue="2014" maxValue="2024" count="12">
        <n v="2014"/>
        <n v="2015"/>
        <n v="2016"/>
        <n v="2017"/>
        <n v="2018"/>
        <n v="2019"/>
        <n v="2020"/>
        <n v="2021"/>
        <n v="2022"/>
        <n v="2023"/>
        <n v="2024"/>
        <m/>
      </sharedItems>
    </cacheField>
    <cacheField name="HB" numFmtId="0">
      <sharedItems containsBlank="1" count="18">
        <s v="NHS Ayrshire &amp; Arran"/>
        <s v="NHS Borders"/>
        <s v="NHS Dumfires &amp; Galloway"/>
        <s v="NHS Fife"/>
        <s v="NHS Forth Valley"/>
        <s v="NHS Grampian"/>
        <s v="NHS Greater Glasgow &amp; Clyde"/>
        <s v="NHS Highland"/>
        <s v="NHS Lanarkshire"/>
        <s v="NHS Lothian"/>
        <s v="NHS Orkney"/>
        <s v="NHS Shetland"/>
        <s v="NHS Tayside"/>
        <s v="NHS Western Isles"/>
        <m/>
        <s v="NHS Ayrshire and Arran" u="1"/>
        <s v="NHS Dumfries and Galloway" u="1"/>
        <s v="NHS Greater Glasgow and Clyde" u="1"/>
      </sharedItems>
    </cacheField>
    <cacheField name="Age15+" numFmtId="0">
      <sharedItems containsString="0" containsBlank="1" containsNumber="1" containsInteger="1" minValue="18272" maxValue="103399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902.527904861112" createdVersion="8" refreshedVersion="8" minRefreshableVersion="3" recordCount="140" xr:uid="{BA135A1C-665C-4A12-ADCE-490CB620AB2B}">
  <cacheSource type="worksheet">
    <worksheetSource ref="A5:H145" sheet="Table 3 DATA"/>
  </cacheSource>
  <cacheFields count="8">
    <cacheField name="Disp Health Board Name" numFmtId="0">
      <sharedItems count="14">
        <s v="NHS AYRSHIRE &amp; ARRAN"/>
        <s v="NHS BORDERS"/>
        <s v="NHS DUMFRIES &amp; GALLOWAY"/>
        <s v="NHS FIFE"/>
        <s v="NHS FORTH VALLEY"/>
        <s v="NHS GRAMPIAN"/>
        <s v="NHS GREATER GLASGOW &amp; CLYDE"/>
        <s v="NHS HIGHLAND"/>
        <s v="NHS LANARKSHIRE"/>
        <s v="NHS LOTHIAN"/>
        <s v="NHS ORKNEY"/>
        <s v="NHS SHETLAND"/>
        <s v="NHS TAYSIDE"/>
        <s v="NHS WESTERN ISLES"/>
      </sharedItems>
    </cacheField>
    <cacheField name="Paid Financial Year" numFmtId="0">
      <sharedItems containsSemiMixedTypes="0" containsString="0" containsNumber="1" containsInteger="1" minValue="2014" maxValue="2024" count="11">
        <n v="2015"/>
        <n v="2016"/>
        <n v="2017"/>
        <n v="2018"/>
        <n v="2019"/>
        <n v="2020"/>
        <n v="2021"/>
        <n v="2022"/>
        <n v="2023"/>
        <n v="2024"/>
        <n v="2014" u="1"/>
      </sharedItems>
    </cacheField>
    <cacheField name="Paid Quantity" numFmtId="0">
      <sharedItems containsSemiMixedTypes="0" containsString="0" containsNumber="1" minValue="385" maxValue="159810826"/>
    </cacheField>
    <cacheField name="Number Of Dispensings" numFmtId="0">
      <sharedItems containsSemiMixedTypes="0" containsString="0" containsNumber="1" minValue="0" maxValue="2240238"/>
    </cacheField>
    <cacheField name="Number of Paid Items" numFmtId="0">
      <sharedItems containsSemiMixedTypes="0" containsString="0" containsNumber="1" containsInteger="1" minValue="1" maxValue="145917"/>
    </cacheField>
    <cacheField name="Disps/Item" numFmtId="0">
      <sharedItems containsSemiMixedTypes="0" containsString="0" containsNumber="1" minValue="0" maxValue="23.079108068097707"/>
    </cacheField>
    <cacheField name="qty per item" numFmtId="0">
      <sharedItems containsSemiMixedTypes="0" containsString="0" containsNumber="1" minValue="305" maxValue="1796.1333271650628"/>
    </cacheField>
    <cacheField name="Qty per disp" numFmtId="0">
      <sharedItems containsSemiMixedTypes="0" containsString="0" containsNumber="1" minValue="0" maxValue="378.66216216216219"/>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902.527905092589" createdVersion="8" refreshedVersion="8" minRefreshableVersion="3" recordCount="1989" xr:uid="{D630438F-0EBE-40FA-9571-6FFF2055F345}">
  <cacheSource type="worksheet">
    <worksheetSource ref="B2:H1991" sheet="Table 2 DATA"/>
  </cacheSource>
  <cacheFields count="7">
    <cacheField name="Paid Financial Year" numFmtId="0">
      <sharedItems containsSemiMixedTypes="0" containsString="0" containsNumber="1" containsInteger="1" minValue="2015" maxValue="2024" count="10">
        <n v="2023"/>
        <n v="2019"/>
        <n v="2020"/>
        <n v="2021"/>
        <n v="2022"/>
        <n v="2016"/>
        <n v="2017"/>
        <n v="2018"/>
        <n v="2015"/>
        <n v="2024"/>
      </sharedItems>
    </cacheField>
    <cacheField name="PI Approved Name" numFmtId="0">
      <sharedItems count="6">
        <s v="BUPRENORPHINE AND NALOXONE"/>
        <s v="BUPRENORPHINE (injectable)"/>
        <s v="BUPRENORPHINE (oral)"/>
        <s v="LOFEXIDINE HYDROCHLORIDE"/>
        <s v="METHADONE HYDROCHLORIDE"/>
        <s v="NALTREXONE HYDROCHLORIDE"/>
      </sharedItems>
    </cacheField>
    <cacheField name="Disp Health Board Name" numFmtId="0">
      <sharedItems count="14">
        <s v="NHS TAYSIDE"/>
        <s v="NHS GREATER GLASGOW &amp; CLYDE"/>
        <s v="NHS LANARKSHIRE"/>
        <s v="NHS DUMFRIES &amp; GALLOWAY"/>
        <s v="NHS FORTH VALLEY"/>
        <s v="NHS GRAMPIAN"/>
        <s v="NHS LOTHIAN"/>
        <s v="NHS AYRSHIRE &amp; ARRAN"/>
        <s v="NHS HIGHLAND"/>
        <s v="NHS FIFE"/>
        <s v="NHS WESTERN ISLES"/>
        <s v="NHS SHETLAND"/>
        <s v="NHS BORDERS"/>
        <s v="NHS ORKNEY"/>
      </sharedItems>
    </cacheField>
    <cacheField name="Number of Paid Items" numFmtId="0">
      <sharedItems containsSemiMixedTypes="0" containsString="0" containsNumber="1" containsInteger="1" minValue="0" maxValue="141771"/>
    </cacheField>
    <cacheField name="PD Paid GIC excl. BB" numFmtId="0">
      <sharedItems containsSemiMixedTypes="0" containsString="0" containsNumber="1" minValue="0" maxValue="1825006.98"/>
    </cacheField>
    <cacheField name="DDDs AMS" numFmtId="1">
      <sharedItems containsSemiMixedTypes="0" containsString="0" containsNumber="1" minValue="0" maxValue="6267451.1200000001"/>
    </cacheField>
    <cacheField name="ADQ" numFmtId="1">
      <sharedItems containsBlank="1" containsMixedTypes="1" containsNumber="1" minValue="0.53846153846153799" maxValue="2410558.123076919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0">
  <r>
    <x v="0"/>
    <x v="0"/>
    <n v="313174"/>
  </r>
  <r>
    <x v="0"/>
    <x v="1"/>
    <n v="97046"/>
  </r>
  <r>
    <x v="0"/>
    <x v="2"/>
    <n v="127566"/>
  </r>
  <r>
    <x v="0"/>
    <x v="3"/>
    <n v="306857"/>
  </r>
  <r>
    <x v="0"/>
    <x v="4"/>
    <n v="249526"/>
  </r>
  <r>
    <x v="0"/>
    <x v="5"/>
    <n v="488802"/>
  </r>
  <r>
    <x v="0"/>
    <x v="6"/>
    <n v="956851"/>
  </r>
  <r>
    <x v="0"/>
    <x v="7"/>
    <n v="272320"/>
  </r>
  <r>
    <x v="0"/>
    <x v="8"/>
    <n v="544849"/>
  </r>
  <r>
    <x v="0"/>
    <x v="9"/>
    <n v="713508"/>
  </r>
  <r>
    <x v="0"/>
    <x v="10"/>
    <n v="18272"/>
  </r>
  <r>
    <x v="0"/>
    <x v="11"/>
    <n v="19273"/>
  </r>
  <r>
    <x v="0"/>
    <x v="12"/>
    <n v="347943"/>
  </r>
  <r>
    <x v="0"/>
    <x v="13"/>
    <n v="23126"/>
  </r>
  <r>
    <x v="1"/>
    <x v="0"/>
    <n v="312513"/>
  </r>
  <r>
    <x v="1"/>
    <x v="1"/>
    <n v="97328"/>
  </r>
  <r>
    <x v="1"/>
    <x v="2"/>
    <n v="127174"/>
  </r>
  <r>
    <x v="1"/>
    <x v="3"/>
    <n v="307339"/>
  </r>
  <r>
    <x v="1"/>
    <x v="4"/>
    <n v="251025"/>
  </r>
  <r>
    <x v="1"/>
    <x v="5"/>
    <n v="491589"/>
  </r>
  <r>
    <x v="1"/>
    <x v="6"/>
    <n v="960901"/>
  </r>
  <r>
    <x v="1"/>
    <x v="7"/>
    <n v="272861"/>
  </r>
  <r>
    <x v="1"/>
    <x v="8"/>
    <n v="546568"/>
  </r>
  <r>
    <x v="1"/>
    <x v="9"/>
    <n v="721400"/>
  </r>
  <r>
    <x v="1"/>
    <x v="10"/>
    <n v="18296"/>
  </r>
  <r>
    <x v="1"/>
    <x v="11"/>
    <n v="19377"/>
  </r>
  <r>
    <x v="1"/>
    <x v="12"/>
    <n v="348760"/>
  </r>
  <r>
    <x v="1"/>
    <x v="13"/>
    <n v="22937"/>
  </r>
  <r>
    <x v="2"/>
    <x v="0"/>
    <n v="312130"/>
  </r>
  <r>
    <x v="2"/>
    <x v="1"/>
    <n v="97794"/>
  </r>
  <r>
    <x v="2"/>
    <x v="2"/>
    <n v="126816"/>
  </r>
  <r>
    <x v="2"/>
    <x v="3"/>
    <n v="309143"/>
  </r>
  <r>
    <x v="2"/>
    <x v="4"/>
    <n v="252552"/>
  </r>
  <r>
    <x v="2"/>
    <x v="5"/>
    <n v="490758"/>
  </r>
  <r>
    <x v="2"/>
    <x v="6"/>
    <n v="968484"/>
  </r>
  <r>
    <x v="2"/>
    <x v="7"/>
    <n v="273767"/>
  </r>
  <r>
    <x v="2"/>
    <x v="8"/>
    <n v="548485"/>
  </r>
  <r>
    <x v="2"/>
    <x v="9"/>
    <n v="730052"/>
  </r>
  <r>
    <x v="2"/>
    <x v="10"/>
    <n v="18393"/>
  </r>
  <r>
    <x v="2"/>
    <x v="11"/>
    <n v="19204"/>
  </r>
  <r>
    <x v="2"/>
    <x v="12"/>
    <n v="349408"/>
  </r>
  <r>
    <x v="2"/>
    <x v="13"/>
    <n v="22738"/>
  </r>
  <r>
    <x v="3"/>
    <x v="0"/>
    <n v="311980"/>
  </r>
  <r>
    <x v="3"/>
    <x v="1"/>
    <n v="98302"/>
  </r>
  <r>
    <x v="3"/>
    <x v="2"/>
    <n v="126315"/>
  </r>
  <r>
    <x v="3"/>
    <x v="3"/>
    <n v="309864"/>
  </r>
  <r>
    <x v="3"/>
    <x v="4"/>
    <n v="253453"/>
  </r>
  <r>
    <x v="3"/>
    <x v="5"/>
    <n v="488175"/>
  </r>
  <r>
    <x v="3"/>
    <x v="6"/>
    <n v="973101"/>
  </r>
  <r>
    <x v="3"/>
    <x v="7"/>
    <n v="274195"/>
  </r>
  <r>
    <x v="3"/>
    <x v="8"/>
    <n v="550476"/>
  </r>
  <r>
    <x v="3"/>
    <x v="9"/>
    <n v="737516"/>
  </r>
  <r>
    <x v="3"/>
    <x v="10"/>
    <n v="18465"/>
  </r>
  <r>
    <x v="3"/>
    <x v="11"/>
    <n v="19062"/>
  </r>
  <r>
    <x v="3"/>
    <x v="12"/>
    <n v="349929"/>
  </r>
  <r>
    <x v="3"/>
    <x v="13"/>
    <n v="22662"/>
  </r>
  <r>
    <x v="4"/>
    <x v="0"/>
    <n v="310779"/>
  </r>
  <r>
    <x v="4"/>
    <x v="1"/>
    <n v="98481"/>
  </r>
  <r>
    <x v="4"/>
    <x v="2"/>
    <n v="125577"/>
  </r>
  <r>
    <x v="4"/>
    <x v="3"/>
    <n v="309804"/>
  </r>
  <r>
    <x v="4"/>
    <x v="4"/>
    <n v="253699"/>
  </r>
  <r>
    <x v="4"/>
    <x v="5"/>
    <n v="485899"/>
  </r>
  <r>
    <x v="4"/>
    <x v="6"/>
    <n v="978213"/>
  </r>
  <r>
    <x v="4"/>
    <x v="7"/>
    <n v="273640"/>
  </r>
  <r>
    <x v="4"/>
    <x v="8"/>
    <n v="551453"/>
  </r>
  <r>
    <x v="4"/>
    <x v="9"/>
    <n v="743331"/>
  </r>
  <r>
    <x v="4"/>
    <x v="10"/>
    <n v="18551"/>
  </r>
  <r>
    <x v="4"/>
    <x v="11"/>
    <n v="18977"/>
  </r>
  <r>
    <x v="4"/>
    <x v="12"/>
    <n v="349719"/>
  </r>
  <r>
    <x v="4"/>
    <x v="13"/>
    <n v="22526"/>
  </r>
  <r>
    <x v="5"/>
    <x v="0"/>
    <n v="310738"/>
  </r>
  <r>
    <x v="5"/>
    <x v="1"/>
    <n v="98865"/>
  </r>
  <r>
    <x v="5"/>
    <x v="2"/>
    <n v="125443"/>
  </r>
  <r>
    <x v="5"/>
    <x v="3"/>
    <n v="311168"/>
  </r>
  <r>
    <x v="5"/>
    <x v="4"/>
    <n v="254694"/>
  </r>
  <r>
    <x v="5"/>
    <x v="5"/>
    <n v="485745"/>
  </r>
  <r>
    <x v="5"/>
    <x v="6"/>
    <n v="984400"/>
  </r>
  <r>
    <x v="5"/>
    <x v="7"/>
    <n v="273660"/>
  </r>
  <r>
    <x v="5"/>
    <x v="8"/>
    <n v="554737"/>
  </r>
  <r>
    <x v="5"/>
    <x v="9"/>
    <n v="750760"/>
  </r>
  <r>
    <x v="5"/>
    <x v="10"/>
    <n v="18540"/>
  </r>
  <r>
    <x v="5"/>
    <x v="11"/>
    <n v="18875"/>
  </r>
  <r>
    <x v="5"/>
    <x v="12"/>
    <n v="350894"/>
  </r>
  <r>
    <x v="5"/>
    <x v="13"/>
    <n v="22461"/>
  </r>
  <r>
    <x v="6"/>
    <x v="0"/>
    <n v="309792"/>
  </r>
  <r>
    <x v="6"/>
    <x v="1"/>
    <n v="99049"/>
  </r>
  <r>
    <x v="6"/>
    <x v="2"/>
    <n v="124991"/>
  </r>
  <r>
    <x v="6"/>
    <x v="3"/>
    <n v="311595"/>
  </r>
  <r>
    <x v="6"/>
    <x v="4"/>
    <n v="254417"/>
  </r>
  <r>
    <x v="6"/>
    <x v="5"/>
    <n v="485076"/>
  </r>
  <r>
    <x v="6"/>
    <x v="6"/>
    <n v="986163"/>
  </r>
  <r>
    <x v="6"/>
    <x v="7"/>
    <n v="273649"/>
  </r>
  <r>
    <x v="6"/>
    <x v="8"/>
    <n v="555584"/>
  </r>
  <r>
    <x v="6"/>
    <x v="9"/>
    <n v="754812"/>
  </r>
  <r>
    <x v="6"/>
    <x v="10"/>
    <n v="18652"/>
  </r>
  <r>
    <x v="6"/>
    <x v="11"/>
    <n v="18873"/>
  </r>
  <r>
    <x v="6"/>
    <x v="12"/>
    <n v="350302"/>
  </r>
  <r>
    <x v="6"/>
    <x v="13"/>
    <n v="22280"/>
  </r>
  <r>
    <x v="7"/>
    <x v="0"/>
    <n v="310741"/>
  </r>
  <r>
    <x v="7"/>
    <x v="1"/>
    <n v="99930"/>
  </r>
  <r>
    <x v="7"/>
    <x v="2"/>
    <n v="125407"/>
  </r>
  <r>
    <x v="7"/>
    <x v="3"/>
    <n v="312546"/>
  </r>
  <r>
    <x v="7"/>
    <x v="4"/>
    <n v="254500"/>
  </r>
  <r>
    <x v="7"/>
    <x v="5"/>
    <n v="485534"/>
  </r>
  <r>
    <x v="7"/>
    <x v="6"/>
    <n v="986233"/>
  </r>
  <r>
    <x v="7"/>
    <x v="7"/>
    <n v="277029"/>
  </r>
  <r>
    <x v="7"/>
    <x v="8"/>
    <n v="558255"/>
  </r>
  <r>
    <x v="7"/>
    <x v="9"/>
    <n v="755839"/>
  </r>
  <r>
    <x v="7"/>
    <x v="10"/>
    <n v="18748"/>
  </r>
  <r>
    <x v="7"/>
    <x v="11"/>
    <n v="19034"/>
  </r>
  <r>
    <x v="7"/>
    <x v="12"/>
    <n v="350912"/>
  </r>
  <r>
    <x v="7"/>
    <x v="13"/>
    <n v="22451"/>
  </r>
  <r>
    <x v="8"/>
    <x v="0"/>
    <n v="310911"/>
  </r>
  <r>
    <x v="8"/>
    <x v="1"/>
    <n v="99972"/>
  </r>
  <r>
    <x v="8"/>
    <x v="2"/>
    <n v="125304"/>
  </r>
  <r>
    <x v="8"/>
    <x v="3"/>
    <n v="313924"/>
  </r>
  <r>
    <x v="8"/>
    <x v="4"/>
    <n v="256004"/>
  </r>
  <r>
    <x v="8"/>
    <x v="5"/>
    <n v="489065"/>
  </r>
  <r>
    <x v="8"/>
    <x v="6"/>
    <n v="999823"/>
  </r>
  <r>
    <x v="8"/>
    <x v="7"/>
    <n v="277296"/>
  </r>
  <r>
    <x v="8"/>
    <x v="8"/>
    <n v="560645"/>
  </r>
  <r>
    <x v="8"/>
    <x v="9"/>
    <n v="767709"/>
  </r>
  <r>
    <x v="8"/>
    <x v="10"/>
    <n v="18779"/>
  </r>
  <r>
    <x v="8"/>
    <x v="11"/>
    <n v="19163"/>
  </r>
  <r>
    <x v="8"/>
    <x v="12"/>
    <n v="353064"/>
  </r>
  <r>
    <x v="8"/>
    <x v="13"/>
    <n v="22474"/>
  </r>
  <r>
    <x v="9"/>
    <x v="0"/>
    <n v="312105"/>
  </r>
  <r>
    <x v="9"/>
    <x v="1"/>
    <n v="100048"/>
  </r>
  <r>
    <x v="9"/>
    <x v="2"/>
    <n v="125468"/>
  </r>
  <r>
    <x v="9"/>
    <x v="3"/>
    <n v="316347"/>
  </r>
  <r>
    <x v="9"/>
    <x v="4"/>
    <n v="257644"/>
  </r>
  <r>
    <x v="9"/>
    <x v="5"/>
    <n v="492794"/>
  </r>
  <r>
    <x v="9"/>
    <x v="6"/>
    <n v="1012611"/>
  </r>
  <r>
    <x v="9"/>
    <x v="7"/>
    <n v="278378"/>
  </r>
  <r>
    <x v="9"/>
    <x v="8"/>
    <n v="564448"/>
  </r>
  <r>
    <x v="9"/>
    <x v="9"/>
    <n v="780350"/>
  </r>
  <r>
    <x v="9"/>
    <x v="10"/>
    <n v="18782"/>
  </r>
  <r>
    <x v="9"/>
    <x v="11"/>
    <n v="19213"/>
  </r>
  <r>
    <x v="9"/>
    <x v="12"/>
    <n v="356435"/>
  </r>
  <r>
    <x v="9"/>
    <x v="13"/>
    <n v="22446"/>
  </r>
  <r>
    <x v="10"/>
    <x v="0"/>
    <n v="314072"/>
  </r>
  <r>
    <x v="10"/>
    <x v="1"/>
    <n v="100579"/>
  </r>
  <r>
    <x v="10"/>
    <x v="2"/>
    <n v="125810"/>
  </r>
  <r>
    <x v="10"/>
    <x v="3"/>
    <n v="318397"/>
  </r>
  <r>
    <x v="10"/>
    <x v="4"/>
    <n v="260017"/>
  </r>
  <r>
    <x v="10"/>
    <x v="5"/>
    <n v="497901"/>
  </r>
  <r>
    <x v="10"/>
    <x v="6"/>
    <n v="1033998"/>
  </r>
  <r>
    <x v="10"/>
    <x v="7"/>
    <n v="279690"/>
  </r>
  <r>
    <x v="10"/>
    <x v="8"/>
    <n v="570384"/>
  </r>
  <r>
    <x v="10"/>
    <x v="9"/>
    <n v="792639"/>
  </r>
  <r>
    <x v="10"/>
    <x v="10"/>
    <n v="18844"/>
  </r>
  <r>
    <x v="10"/>
    <x v="11"/>
    <n v="19484"/>
  </r>
  <r>
    <x v="10"/>
    <x v="12"/>
    <n v="357835"/>
  </r>
  <r>
    <x v="10"/>
    <x v="13"/>
    <n v="22498"/>
  </r>
  <r>
    <x v="11"/>
    <x v="14"/>
    <m/>
  </r>
  <r>
    <x v="11"/>
    <x v="14"/>
    <m/>
  </r>
  <r>
    <x v="11"/>
    <x v="14"/>
    <m/>
  </r>
  <r>
    <x v="11"/>
    <x v="14"/>
    <m/>
  </r>
  <r>
    <x v="11"/>
    <x v="14"/>
    <m/>
  </r>
  <r>
    <x v="11"/>
    <x v="14"/>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0">
  <r>
    <x v="0"/>
    <x v="0"/>
    <n v="47537482"/>
    <n v="633992"/>
    <n v="33944"/>
    <n v="18.677586613245346"/>
    <n v="1400.4678882865896"/>
    <n v="74.981201655541398"/>
  </r>
  <r>
    <x v="1"/>
    <x v="0"/>
    <n v="3001502"/>
    <n v="43194"/>
    <n v="3055"/>
    <n v="14.138788870703765"/>
    <n v="982.48837970540103"/>
    <n v="69.488864194101026"/>
  </r>
  <r>
    <x v="2"/>
    <x v="0"/>
    <n v="11571477"/>
    <n v="162185"/>
    <n v="14872"/>
    <n v="10.905392684238839"/>
    <n v="778.071342119419"/>
    <n v="71.347393408761604"/>
  </r>
  <r>
    <x v="3"/>
    <x v="0"/>
    <n v="27533812.5"/>
    <n v="293872"/>
    <n v="17731"/>
    <n v="16.573910100953132"/>
    <n v="1552.8629236929671"/>
    <n v="93.693215073229155"/>
  </r>
  <r>
    <x v="4"/>
    <x v="0"/>
    <n v="19377936"/>
    <n v="281322"/>
    <n v="14273"/>
    <n v="19.71008197295593"/>
    <n v="1357.6638408183283"/>
    <n v="68.881694286262714"/>
  </r>
  <r>
    <x v="5"/>
    <x v="0"/>
    <n v="52056940"/>
    <n v="502206"/>
    <n v="55602"/>
    <n v="9.032157116650481"/>
    <n v="936.24222150282367"/>
    <n v="103.65654731325392"/>
  </r>
  <r>
    <x v="6"/>
    <x v="0"/>
    <n v="158950911.5"/>
    <n v="2240238"/>
    <n v="145917"/>
    <n v="15.352823865622238"/>
    <n v="1089.3241466038912"/>
    <n v="70.952689624941641"/>
  </r>
  <r>
    <x v="7"/>
    <x v="0"/>
    <n v="13876780"/>
    <n v="140877"/>
    <n v="14161"/>
    <n v="9.9482381187769224"/>
    <n v="979.92938351811313"/>
    <n v="98.502807413559353"/>
  </r>
  <r>
    <x v="8"/>
    <x v="0"/>
    <n v="40485076"/>
    <n v="515042"/>
    <n v="40415"/>
    <n v="12.74383273537053"/>
    <n v="1001.7339106767289"/>
    <n v="78.605387521794341"/>
  </r>
  <r>
    <x v="9"/>
    <x v="0"/>
    <n v="91807764.310000002"/>
    <n v="748405"/>
    <n v="61749"/>
    <n v="12.120115305511021"/>
    <n v="1486.7894914897408"/>
    <n v="122.67123323601527"/>
  </r>
  <r>
    <x v="10"/>
    <x v="0"/>
    <n v="94931"/>
    <n v="1033"/>
    <n v="82"/>
    <n v="12.597560975609756"/>
    <n v="1157.6951219512196"/>
    <n v="91.898354307841245"/>
  </r>
  <r>
    <x v="11"/>
    <x v="0"/>
    <n v="1115563"/>
    <n v="13637"/>
    <n v="923"/>
    <n v="14.774647887323944"/>
    <n v="1208.6273022751895"/>
    <n v="81.804135806995674"/>
  </r>
  <r>
    <x v="12"/>
    <x v="0"/>
    <n v="43406275"/>
    <n v="616415"/>
    <n v="30635"/>
    <n v="20.121266525216257"/>
    <n v="1416.8850987432675"/>
    <n v="70.41729192183837"/>
  </r>
  <r>
    <x v="13"/>
    <x v="0"/>
    <n v="20843"/>
    <n v="290"/>
    <n v="34"/>
    <n v="8.5294117647058822"/>
    <n v="613.02941176470586"/>
    <n v="71.872413793103448"/>
  </r>
  <r>
    <x v="0"/>
    <x v="1"/>
    <n v="43019267"/>
    <n v="599531"/>
    <n v="33145"/>
    <n v="18.088127922763615"/>
    <n v="1297.9112083270479"/>
    <n v="71.754866720820104"/>
  </r>
  <r>
    <x v="1"/>
    <x v="1"/>
    <n v="3677335"/>
    <n v="51992"/>
    <n v="3542"/>
    <n v="14.678712591756071"/>
    <n v="1038.2086391869"/>
    <n v="70.728862132635797"/>
  </r>
  <r>
    <x v="2"/>
    <x v="1"/>
    <n v="11738694"/>
    <n v="159324"/>
    <n v="13968"/>
    <n v="11.406357388316151"/>
    <n v="840.39905498281792"/>
    <n v="73.678127589063791"/>
  </r>
  <r>
    <x v="3"/>
    <x v="1"/>
    <n v="29791398"/>
    <n v="318767"/>
    <n v="18867"/>
    <n v="16.895478878465045"/>
    <n v="1579.0214660518366"/>
    <n v="93.458224973099476"/>
  </r>
  <r>
    <x v="4"/>
    <x v="1"/>
    <n v="19579164"/>
    <n v="281082"/>
    <n v="14374"/>
    <n v="19.554890775010435"/>
    <n v="1362.1235564213162"/>
    <n v="69.656413430956093"/>
  </r>
  <r>
    <x v="5"/>
    <x v="1"/>
    <n v="52907237.350000001"/>
    <n v="529675"/>
    <n v="51838"/>
    <n v="10.217890350707975"/>
    <n v="1020.6265162622014"/>
    <n v="99.88622712040403"/>
  </r>
  <r>
    <x v="6"/>
    <x v="1"/>
    <n v="156437606.19999999"/>
    <n v="2223269"/>
    <n v="145832"/>
    <n v="15.245412529485984"/>
    <n v="1072.7248217126555"/>
    <n v="70.363777932404929"/>
  </r>
  <r>
    <x v="7"/>
    <x v="1"/>
    <n v="13965657"/>
    <n v="145518"/>
    <n v="14139"/>
    <n v="10.291958412900488"/>
    <n v="987.74008062805012"/>
    <n v="95.972024079495327"/>
  </r>
  <r>
    <x v="8"/>
    <x v="1"/>
    <n v="40716993"/>
    <n v="537037"/>
    <n v="40824"/>
    <n v="13.154933372525965"/>
    <n v="997.37882128159902"/>
    <n v="75.817854263300291"/>
  </r>
  <r>
    <x v="9"/>
    <x v="1"/>
    <n v="93865737.840000004"/>
    <n v="831483"/>
    <n v="65157"/>
    <n v="12.761222892398361"/>
    <n v="1440.6086504903542"/>
    <n v="112.88954535450515"/>
  </r>
  <r>
    <x v="10"/>
    <x v="1"/>
    <n v="70280"/>
    <n v="765"/>
    <n v="116"/>
    <n v="6.5948275862068968"/>
    <n v="605.86206896551721"/>
    <n v="91.869281045751634"/>
  </r>
  <r>
    <x v="11"/>
    <x v="1"/>
    <n v="1298000"/>
    <n v="17337"/>
    <n v="1214"/>
    <n v="14.280889621087315"/>
    <n v="1069.1927512355849"/>
    <n v="74.868777758551076"/>
  </r>
  <r>
    <x v="12"/>
    <x v="1"/>
    <n v="42316241"/>
    <n v="608236"/>
    <n v="29409"/>
    <n v="20.681968105001872"/>
    <n v="1438.8874494202455"/>
    <n v="69.572075641691711"/>
  </r>
  <r>
    <x v="13"/>
    <x v="1"/>
    <n v="25182"/>
    <n v="279"/>
    <n v="24"/>
    <n v="11.625"/>
    <n v="1049.25"/>
    <n v="90.258064516129039"/>
  </r>
  <r>
    <x v="0"/>
    <x v="2"/>
    <n v="43839528"/>
    <n v="634447"/>
    <n v="33472"/>
    <n v="18.954559034416825"/>
    <n v="1309.7373326959846"/>
    <n v="69.098802579254055"/>
  </r>
  <r>
    <x v="1"/>
    <x v="2"/>
    <n v="4481759"/>
    <n v="63277"/>
    <n v="4862"/>
    <n v="13.014603044014809"/>
    <n v="921.7932949403538"/>
    <n v="70.827615089210923"/>
  </r>
  <r>
    <x v="2"/>
    <x v="2"/>
    <n v="11822278"/>
    <n v="153719"/>
    <n v="13650"/>
    <n v="11.261465201465201"/>
    <n v="866.10095238095244"/>
    <n v="76.908371769267305"/>
  </r>
  <r>
    <x v="3"/>
    <x v="2"/>
    <n v="29463618"/>
    <n v="325475"/>
    <n v="19028"/>
    <n v="17.1050557073786"/>
    <n v="1548.4348328778642"/>
    <n v="90.52498041324219"/>
  </r>
  <r>
    <x v="4"/>
    <x v="2"/>
    <n v="20344264"/>
    <n v="291950"/>
    <n v="15745"/>
    <n v="18.542394410924103"/>
    <n v="1292.1094950778024"/>
    <n v="69.684069189929787"/>
  </r>
  <r>
    <x v="5"/>
    <x v="2"/>
    <n v="52834977"/>
    <n v="541296"/>
    <n v="47010"/>
    <n v="11.514486279514998"/>
    <n v="1123.9093171665604"/>
    <n v="97.608290103751003"/>
  </r>
  <r>
    <x v="6"/>
    <x v="2"/>
    <n v="153937700"/>
    <n v="2208176"/>
    <n v="141797"/>
    <n v="15.572797731968942"/>
    <n v="1085.6202881584236"/>
    <n v="69.712604430081655"/>
  </r>
  <r>
    <x v="7"/>
    <x v="2"/>
    <n v="13656780"/>
    <n v="147578"/>
    <n v="13721"/>
    <n v="10.755630056118358"/>
    <n v="995.31958312076381"/>
    <n v="92.539402892029983"/>
  </r>
  <r>
    <x v="8"/>
    <x v="2"/>
    <n v="39907523"/>
    <n v="558723"/>
    <n v="40862"/>
    <n v="13.673412950907935"/>
    <n v="976.64145171553037"/>
    <n v="71.426311428024263"/>
  </r>
  <r>
    <x v="9"/>
    <x v="2"/>
    <n v="91970849.900000006"/>
    <n v="862071"/>
    <n v="65273"/>
    <n v="13.207160694314648"/>
    <n v="1409.0182755503808"/>
    <n v="106.68593410519551"/>
  </r>
  <r>
    <x v="10"/>
    <x v="2"/>
    <n v="66899"/>
    <n v="880"/>
    <n v="153"/>
    <n v="5.7516339869281046"/>
    <n v="437.24836601307192"/>
    <n v="76.021590909090904"/>
  </r>
  <r>
    <x v="11"/>
    <x v="2"/>
    <n v="1160873"/>
    <n v="16473"/>
    <n v="1129"/>
    <n v="14.590788308237379"/>
    <n v="1028.2311780336581"/>
    <n v="70.471255994657923"/>
  </r>
  <r>
    <x v="12"/>
    <x v="2"/>
    <n v="40349772"/>
    <n v="572200"/>
    <n v="26896"/>
    <n v="21.274538964901843"/>
    <n v="1500.2146044021415"/>
    <n v="70.516903180706052"/>
  </r>
  <r>
    <x v="13"/>
    <x v="2"/>
    <n v="28021"/>
    <n v="74"/>
    <n v="27"/>
    <n v="2.7407407407407409"/>
    <n v="1037.8148148148148"/>
    <n v="378.66216216216219"/>
  </r>
  <r>
    <x v="0"/>
    <x v="3"/>
    <n v="40386556"/>
    <n v="588332"/>
    <n v="31639"/>
    <n v="18.5951515534625"/>
    <n v="1276.4801668826449"/>
    <n v="68.645859820645484"/>
  </r>
  <r>
    <x v="1"/>
    <x v="3"/>
    <n v="4571352"/>
    <n v="64150"/>
    <n v="4937"/>
    <n v="12.993720883127406"/>
    <n v="925.93720883127401"/>
    <n v="71.260358534684329"/>
  </r>
  <r>
    <x v="2"/>
    <x v="3"/>
    <n v="11367673"/>
    <n v="151403"/>
    <n v="13059"/>
    <n v="11.593766750899762"/>
    <n v="870.48571866145949"/>
    <n v="75.082217657510085"/>
  </r>
  <r>
    <x v="3"/>
    <x v="3"/>
    <n v="28865577.75"/>
    <n v="310798"/>
    <n v="18962"/>
    <n v="16.39057061491404"/>
    <n v="1522.2855052209682"/>
    <n v="92.875686941357415"/>
  </r>
  <r>
    <x v="4"/>
    <x v="3"/>
    <n v="19553562.43"/>
    <n v="280817"/>
    <n v="16381"/>
    <n v="17.142848421952262"/>
    <n v="1193.6733062694584"/>
    <n v="69.630978288351486"/>
  </r>
  <r>
    <x v="5"/>
    <x v="3"/>
    <n v="50496682.130000003"/>
    <n v="476078"/>
    <n v="43724"/>
    <n v="10.888253590705334"/>
    <n v="1154.8962155795446"/>
    <n v="106.0680857548553"/>
  </r>
  <r>
    <x v="6"/>
    <x v="3"/>
    <n v="150954790.53999999"/>
    <n v="1785676"/>
    <n v="132589"/>
    <n v="13.467753735226903"/>
    <n v="1138.5166985194849"/>
    <n v="84.536495164856333"/>
  </r>
  <r>
    <x v="7"/>
    <x v="3"/>
    <n v="13335586"/>
    <n v="138558"/>
    <n v="13184"/>
    <n v="10.509557038834952"/>
    <n v="1011.4977245145631"/>
    <n v="96.245514513777621"/>
  </r>
  <r>
    <x v="8"/>
    <x v="3"/>
    <n v="38777160"/>
    <n v="551382"/>
    <n v="39036"/>
    <n v="14.124961573931754"/>
    <n v="993.3691976636951"/>
    <n v="70.327214163683252"/>
  </r>
  <r>
    <x v="9"/>
    <x v="3"/>
    <n v="89905509"/>
    <n v="897879"/>
    <n v="67950"/>
    <n v="13.213818984547462"/>
    <n v="1323.1127152317881"/>
    <n v="100.13098535548777"/>
  </r>
  <r>
    <x v="10"/>
    <x v="3"/>
    <n v="134246"/>
    <n v="1498"/>
    <n v="270"/>
    <n v="5.5481481481481483"/>
    <n v="497.2074074074074"/>
    <n v="89.616822429906549"/>
  </r>
  <r>
    <x v="11"/>
    <x v="3"/>
    <n v="1220970"/>
    <n v="15284"/>
    <n v="1063"/>
    <n v="14.378174976481656"/>
    <n v="1148.6077140169332"/>
    <n v="79.885501177702167"/>
  </r>
  <r>
    <x v="12"/>
    <x v="3"/>
    <n v="37564304.350000001"/>
    <n v="509767"/>
    <n v="23754"/>
    <n v="21.460259324745305"/>
    <n v="1581.3885808705902"/>
    <n v="73.689164559494827"/>
  </r>
  <r>
    <x v="13"/>
    <x v="3"/>
    <n v="21476"/>
    <n v="89"/>
    <n v="39"/>
    <n v="2.2820512820512819"/>
    <n v="550.66666666666663"/>
    <n v="241.30337078651687"/>
  </r>
  <r>
    <x v="0"/>
    <x v="4"/>
    <n v="38428279"/>
    <n v="588796"/>
    <n v="31842"/>
    <n v="18.491175177438603"/>
    <n v="1206.8425036115823"/>
    <n v="65.26586287950326"/>
  </r>
  <r>
    <x v="1"/>
    <x v="4"/>
    <n v="4891813"/>
    <n v="70260"/>
    <n v="5368"/>
    <n v="13.088673621460506"/>
    <n v="911.29154247391955"/>
    <n v="69.624437802448057"/>
  </r>
  <r>
    <x v="2"/>
    <x v="4"/>
    <n v="10858476"/>
    <n v="151476"/>
    <n v="12698"/>
    <n v="11.929122696487635"/>
    <n v="855.13277681524653"/>
    <n v="71.684464865721296"/>
  </r>
  <r>
    <x v="3"/>
    <x v="4"/>
    <n v="30026301"/>
    <n v="307812"/>
    <n v="19115"/>
    <n v="16.10316505362281"/>
    <n v="1570.8240125555847"/>
    <n v="97.547532259950884"/>
  </r>
  <r>
    <x v="4"/>
    <x v="4"/>
    <n v="19154528"/>
    <n v="271504"/>
    <n v="15848"/>
    <n v="17.131751640585563"/>
    <n v="1208.6400807672892"/>
    <n v="70.549708291590548"/>
  </r>
  <r>
    <x v="5"/>
    <x v="4"/>
    <n v="50025000"/>
    <n v="459235"/>
    <n v="43082"/>
    <n v="10.659556195162713"/>
    <n v="1161.1577921173575"/>
    <n v="108.9311572506451"/>
  </r>
  <r>
    <x v="6"/>
    <x v="4"/>
    <n v="156235917"/>
    <n v="1547870"/>
    <n v="129143"/>
    <n v="11.985705768024593"/>
    <n v="1209.7900544357806"/>
    <n v="100.93607150471293"/>
  </r>
  <r>
    <x v="7"/>
    <x v="4"/>
    <n v="13169773"/>
    <n v="131628"/>
    <n v="13019"/>
    <n v="10.11045395191643"/>
    <n v="1011.5809970043782"/>
    <n v="100.05297505090103"/>
  </r>
  <r>
    <x v="8"/>
    <x v="4"/>
    <n v="36529654"/>
    <n v="536631"/>
    <n v="37222"/>
    <n v="14.417038310676482"/>
    <n v="981.39954865402183"/>
    <n v="68.072202314066828"/>
  </r>
  <r>
    <x v="9"/>
    <x v="4"/>
    <n v="90866330"/>
    <n v="927823"/>
    <n v="69793"/>
    <n v="13.293926324989613"/>
    <n v="1301.9404524809079"/>
    <n v="97.934983288838495"/>
  </r>
  <r>
    <x v="10"/>
    <x v="4"/>
    <n v="211820"/>
    <n v="1887"/>
    <n v="253"/>
    <n v="7.458498023715415"/>
    <n v="837.23320158102763"/>
    <n v="112.25225225225225"/>
  </r>
  <r>
    <x v="11"/>
    <x v="4"/>
    <n v="1333345"/>
    <n v="14691"/>
    <n v="1104"/>
    <n v="13.307065217391305"/>
    <n v="1207.740036231884"/>
    <n v="90.759308420121158"/>
  </r>
  <r>
    <x v="12"/>
    <x v="4"/>
    <n v="37143471"/>
    <n v="498425"/>
    <n v="23682"/>
    <n v="21.046575458153871"/>
    <n v="1568.4262731188244"/>
    <n v="74.521685308722482"/>
  </r>
  <r>
    <x v="13"/>
    <x v="4"/>
    <n v="13876"/>
    <n v="214"/>
    <n v="28"/>
    <n v="7.6428571428571432"/>
    <n v="495.57142857142856"/>
    <n v="64.841121495327101"/>
  </r>
  <r>
    <x v="0"/>
    <x v="5"/>
    <n v="36685756"/>
    <n v="473108"/>
    <n v="30472"/>
    <n v="15.525991073772644"/>
    <n v="1203.9169073247572"/>
    <n v="77.542032685982903"/>
  </r>
  <r>
    <x v="1"/>
    <x v="5"/>
    <n v="5343121"/>
    <n v="72715"/>
    <n v="5640"/>
    <n v="12.8927304964539"/>
    <n v="947.36187943262416"/>
    <n v="73.480313552912051"/>
  </r>
  <r>
    <x v="2"/>
    <x v="5"/>
    <n v="10837060"/>
    <n v="131364"/>
    <n v="8699"/>
    <n v="15.101046097252558"/>
    <n v="1245.7822738245775"/>
    <n v="82.496422155232793"/>
  </r>
  <r>
    <x v="3"/>
    <x v="5"/>
    <n v="31235336"/>
    <n v="298367"/>
    <n v="20143"/>
    <n v="14.812441046517401"/>
    <n v="1550.6794419897731"/>
    <n v="104.68763636729263"/>
  </r>
  <r>
    <x v="4"/>
    <x v="5"/>
    <n v="19412609"/>
    <n v="249439"/>
    <n v="10808"/>
    <n v="23.079108068097707"/>
    <n v="1796.1333271650628"/>
    <n v="77.825075469353223"/>
  </r>
  <r>
    <x v="5"/>
    <x v="5"/>
    <n v="49927147"/>
    <n v="340971"/>
    <n v="29788"/>
    <n v="11.446589230562642"/>
    <n v="1676.0825500201424"/>
    <n v="146.42637350390501"/>
  </r>
  <r>
    <x v="6"/>
    <x v="5"/>
    <n v="159810826"/>
    <n v="1311346"/>
    <n v="103829"/>
    <n v="12.629862562482543"/>
    <n v="1539.1733138140596"/>
    <n v="121.86778012820415"/>
  </r>
  <r>
    <x v="7"/>
    <x v="5"/>
    <n v="13627676"/>
    <n v="136366"/>
    <n v="11870"/>
    <n v="11.488289806234205"/>
    <n v="1148.0771693344566"/>
    <n v="99.934558467653233"/>
  </r>
  <r>
    <x v="8"/>
    <x v="5"/>
    <n v="36907822.799999997"/>
    <n v="460432"/>
    <n v="26050"/>
    <n v="17.674932821497119"/>
    <n v="1416.8070172744719"/>
    <n v="80.159117524411855"/>
  </r>
  <r>
    <x v="9"/>
    <x v="5"/>
    <n v="92946555.150000006"/>
    <n v="900048"/>
    <n v="65834"/>
    <n v="13.671476744539296"/>
    <n v="1411.8321103077437"/>
    <n v="103.26844251639913"/>
  </r>
  <r>
    <x v="10"/>
    <x v="5"/>
    <n v="193568"/>
    <n v="1297"/>
    <n v="153"/>
    <n v="8.477124183006536"/>
    <n v="1265.1503267973856"/>
    <n v="149.24286815728604"/>
  </r>
  <r>
    <x v="11"/>
    <x v="5"/>
    <n v="1390010"/>
    <n v="13232"/>
    <n v="1131"/>
    <n v="11.699381078691424"/>
    <n v="1229.0097259062777"/>
    <n v="105.04912333736397"/>
  </r>
  <r>
    <x v="12"/>
    <x v="5"/>
    <n v="40046658"/>
    <n v="467249"/>
    <n v="23819"/>
    <n v="19.616650573071919"/>
    <n v="1681.2904823880097"/>
    <n v="85.707316655573365"/>
  </r>
  <r>
    <x v="13"/>
    <x v="5"/>
    <n v="12880"/>
    <n v="96"/>
    <n v="17"/>
    <n v="5.6470588235294121"/>
    <n v="757.64705882352939"/>
    <n v="134.16666666666666"/>
  </r>
  <r>
    <x v="0"/>
    <x v="6"/>
    <n v="36753300"/>
    <n v="475610"/>
    <n v="30161"/>
    <n v="15.769039488080633"/>
    <n v="1218.5703391797354"/>
    <n v="77.27612960198482"/>
  </r>
  <r>
    <x v="1"/>
    <x v="6"/>
    <n v="4998187"/>
    <n v="67100"/>
    <n v="5368"/>
    <n v="12.5"/>
    <n v="931.10786140089419"/>
    <n v="74.488628912071533"/>
  </r>
  <r>
    <x v="2"/>
    <x v="6"/>
    <n v="9706304"/>
    <n v="124427"/>
    <n v="8817"/>
    <n v="14.112169672224113"/>
    <n v="1100.8624248610638"/>
    <n v="78.008020767196825"/>
  </r>
  <r>
    <x v="3"/>
    <x v="6"/>
    <n v="30274845.16"/>
    <n v="342203"/>
    <n v="19931"/>
    <n v="17.169384376097536"/>
    <n v="1518.9827484822638"/>
    <n v="88.470425916780385"/>
  </r>
  <r>
    <x v="4"/>
    <x v="6"/>
    <n v="17834584"/>
    <n v="218196"/>
    <n v="11506"/>
    <n v="18.963671128107073"/>
    <n v="1550.0246827742048"/>
    <n v="81.736530458853508"/>
  </r>
  <r>
    <x v="5"/>
    <x v="6"/>
    <n v="46002578"/>
    <n v="287674"/>
    <n v="28675"/>
    <n v="10.032223190932868"/>
    <n v="1604.2747340889277"/>
    <n v="159.91218532088405"/>
  </r>
  <r>
    <x v="6"/>
    <x v="6"/>
    <n v="151253512.5"/>
    <n v="1276281"/>
    <n v="99260"/>
    <n v="12.857958895829135"/>
    <n v="1523.8113288333668"/>
    <n v="118.51113704583865"/>
  </r>
  <r>
    <x v="7"/>
    <x v="6"/>
    <n v="12746051"/>
    <n v="127702"/>
    <n v="8798"/>
    <n v="14.514889747669924"/>
    <n v="1448.7441463969085"/>
    <n v="99.810895679002684"/>
  </r>
  <r>
    <x v="8"/>
    <x v="6"/>
    <n v="34837589"/>
    <n v="408788"/>
    <n v="27352"/>
    <n v="14.945451886516524"/>
    <n v="1273.6761114360925"/>
    <n v="85.221652788242309"/>
  </r>
  <r>
    <x v="9"/>
    <x v="6"/>
    <n v="85003937"/>
    <n v="866105"/>
    <n v="62824"/>
    <n v="13.786212275563479"/>
    <n v="1353.0487870877371"/>
    <n v="98.14507132507029"/>
  </r>
  <r>
    <x v="10"/>
    <x v="6"/>
    <n v="131721"/>
    <n v="659"/>
    <n v="132"/>
    <n v="4.9924242424242422"/>
    <n v="997.88636363636363"/>
    <n v="199.88012139605462"/>
  </r>
  <r>
    <x v="11"/>
    <x v="6"/>
    <n v="1362898"/>
    <n v="15151"/>
    <n v="1163"/>
    <n v="13.027515047291487"/>
    <n v="1171.8813413585556"/>
    <n v="89.954326447099206"/>
  </r>
  <r>
    <x v="12"/>
    <x v="6"/>
    <n v="37412276"/>
    <n v="447778"/>
    <n v="23830"/>
    <n v="18.790516156105749"/>
    <n v="1569.9654217373059"/>
    <n v="83.550947121118057"/>
  </r>
  <r>
    <x v="13"/>
    <x v="6"/>
    <n v="3060"/>
    <n v="11"/>
    <n v="6"/>
    <n v="1.8333333333333333"/>
    <n v="510"/>
    <n v="278.18181818181819"/>
  </r>
  <r>
    <x v="0"/>
    <x v="7"/>
    <n v="34452181"/>
    <n v="446898"/>
    <n v="27366"/>
    <n v="16.330409997807497"/>
    <n v="1258.9410582474604"/>
    <n v="77.09182184749092"/>
  </r>
  <r>
    <x v="1"/>
    <x v="7"/>
    <n v="4713964"/>
    <n v="60413"/>
    <n v="4937"/>
    <n v="12.236783471743975"/>
    <n v="954.82357707109577"/>
    <n v="78.028967275255326"/>
  </r>
  <r>
    <x v="2"/>
    <x v="7"/>
    <n v="8387386"/>
    <n v="100856"/>
    <n v="6733"/>
    <n v="14.979355413634339"/>
    <n v="1245.7130551017376"/>
    <n v="83.161993337034986"/>
  </r>
  <r>
    <x v="3"/>
    <x v="7"/>
    <n v="28665143"/>
    <n v="318092"/>
    <n v="18456"/>
    <n v="17.235153879497183"/>
    <n v="1553.1611941915908"/>
    <n v="90.115887856343448"/>
  </r>
  <r>
    <x v="4"/>
    <x v="7"/>
    <n v="15288441"/>
    <n v="170236"/>
    <n v="11734"/>
    <n v="14.507925686040567"/>
    <n v="1302.9181012442475"/>
    <n v="89.807332174158233"/>
  </r>
  <r>
    <x v="5"/>
    <x v="7"/>
    <n v="43573663"/>
    <n v="286633"/>
    <n v="27662"/>
    <n v="10.361976718964645"/>
    <n v="1575.2173740148942"/>
    <n v="152.0190033945847"/>
  </r>
  <r>
    <x v="6"/>
    <x v="7"/>
    <n v="141279410.5"/>
    <n v="1192273"/>
    <n v="92270"/>
    <n v="12.921567139915465"/>
    <n v="1531.1521675517504"/>
    <n v="118.49585665363553"/>
  </r>
  <r>
    <x v="7"/>
    <x v="7"/>
    <n v="10855636"/>
    <n v="104830"/>
    <n v="7892"/>
    <n v="13.283071464774455"/>
    <n v="1375.5240750126711"/>
    <n v="103.55466946484785"/>
  </r>
  <r>
    <x v="8"/>
    <x v="7"/>
    <n v="32835285"/>
    <n v="357032"/>
    <n v="26402"/>
    <n v="13.522914930687069"/>
    <n v="1243.6665782895236"/>
    <n v="91.967344663783635"/>
  </r>
  <r>
    <x v="9"/>
    <x v="7"/>
    <n v="76326961"/>
    <n v="777555"/>
    <n v="59268"/>
    <n v="13.119305527434703"/>
    <n v="1287.8275123169333"/>
    <n v="98.162780767919955"/>
  </r>
  <r>
    <x v="10"/>
    <x v="7"/>
    <n v="196687"/>
    <n v="1551"/>
    <n v="237"/>
    <n v="6.5443037974683547"/>
    <n v="829.90295358649792"/>
    <n v="126.81302385557704"/>
  </r>
  <r>
    <x v="11"/>
    <x v="7"/>
    <n v="1343441"/>
    <n v="14579"/>
    <n v="1082"/>
    <n v="13.474121996303142"/>
    <n v="1241.6275415896489"/>
    <n v="92.149050003429593"/>
  </r>
  <r>
    <x v="12"/>
    <x v="7"/>
    <n v="35396080"/>
    <n v="405490"/>
    <n v="22046"/>
    <n v="18.392905742538328"/>
    <n v="1605.5556563548944"/>
    <n v="87.292115711854791"/>
  </r>
  <r>
    <x v="13"/>
    <x v="7"/>
    <n v="610"/>
    <n v="6"/>
    <n v="2"/>
    <n v="3"/>
    <n v="305"/>
    <n v="101.66666666666667"/>
  </r>
  <r>
    <x v="0"/>
    <x v="8"/>
    <n v="32343656"/>
    <n v="414982"/>
    <n v="26350"/>
    <n v="15.748842504743832"/>
    <n v="1227.4632258064516"/>
    <n v="77.939901007754557"/>
  </r>
  <r>
    <x v="1"/>
    <x v="8"/>
    <n v="3928316"/>
    <n v="48076"/>
    <n v="3927"/>
    <n v="12.242424242424242"/>
    <n v="1000.3351158645277"/>
    <n v="81.710541642399534"/>
  </r>
  <r>
    <x v="2"/>
    <x v="8"/>
    <n v="6846670"/>
    <n v="78764"/>
    <n v="5398"/>
    <n v="14.591330122267507"/>
    <n v="1268.371619118192"/>
    <n v="86.926387689807527"/>
  </r>
  <r>
    <x v="3"/>
    <x v="8"/>
    <n v="27014831"/>
    <n v="289424"/>
    <n v="17387"/>
    <n v="16.64599988497153"/>
    <n v="1553.7373324897912"/>
    <n v="93.339982171485431"/>
  </r>
  <r>
    <x v="4"/>
    <x v="8"/>
    <n v="12696063"/>
    <n v="139753"/>
    <n v="9980"/>
    <n v="14.003306613226453"/>
    <n v="1272.1506012024049"/>
    <n v="90.846443367942015"/>
  </r>
  <r>
    <x v="5"/>
    <x v="8"/>
    <n v="40629472"/>
    <n v="274807"/>
    <n v="27198"/>
    <n v="10.103941466284285"/>
    <n v="1493.8404294433415"/>
    <n v="147.84729646624723"/>
  </r>
  <r>
    <x v="6"/>
    <x v="8"/>
    <n v="126326033"/>
    <n v="1016741"/>
    <n v="85683"/>
    <n v="11.866309536314088"/>
    <n v="1474.3418531097184"/>
    <n v="124.24603020828313"/>
  </r>
  <r>
    <x v="7"/>
    <x v="8"/>
    <n v="9631514"/>
    <n v="83365"/>
    <n v="6795"/>
    <n v="12.268579838116262"/>
    <n v="1417.4413539367181"/>
    <n v="115.53426497930786"/>
  </r>
  <r>
    <x v="8"/>
    <x v="8"/>
    <n v="29621552"/>
    <n v="298198.3"/>
    <n v="24839"/>
    <n v="12.005245782841499"/>
    <n v="1192.5420508071984"/>
    <n v="99.335080045727963"/>
  </r>
  <r>
    <x v="9"/>
    <x v="8"/>
    <n v="69806293"/>
    <n v="715333"/>
    <n v="56010"/>
    <n v="12.771522942331726"/>
    <n v="1246.3183895732905"/>
    <n v="97.58573000267009"/>
  </r>
  <r>
    <x v="10"/>
    <x v="8"/>
    <n v="255800"/>
    <n v="2115"/>
    <n v="269"/>
    <n v="7.8624535315985131"/>
    <n v="950.92936802973975"/>
    <n v="120.94562647754137"/>
  </r>
  <r>
    <x v="11"/>
    <x v="8"/>
    <n v="1275193"/>
    <n v="14562"/>
    <n v="935"/>
    <n v="15.574331550802139"/>
    <n v="1363.842780748663"/>
    <n v="87.569907979673118"/>
  </r>
  <r>
    <x v="12"/>
    <x v="8"/>
    <n v="32649791"/>
    <n v="361277"/>
    <n v="20555"/>
    <n v="17.576112867915349"/>
    <n v="1588.4111408416443"/>
    <n v="90.373289747202278"/>
  </r>
  <r>
    <x v="13"/>
    <x v="8"/>
    <n v="385"/>
    <n v="7"/>
    <n v="1"/>
    <n v="7"/>
    <n v="385"/>
    <n v="55"/>
  </r>
  <r>
    <x v="0"/>
    <x v="9"/>
    <n v="25878095"/>
    <n v="361269"/>
    <n v="22968"/>
    <n v="15.647328099999999"/>
    <n v="1208.8048859999999"/>
    <n v="77.253118119999996"/>
  </r>
  <r>
    <x v="1"/>
    <x v="9"/>
    <n v="2536676"/>
    <n v="35985"/>
    <n v="3227"/>
    <n v="11.833732060000001"/>
    <n v="1011.433812"/>
    <n v="85.470399950000001"/>
  </r>
  <r>
    <x v="2"/>
    <x v="9"/>
    <n v="4240046"/>
    <n v="67030"/>
    <n v="4709"/>
    <n v="14.149524100000001"/>
    <n v="1301.8256060000001"/>
    <n v="92.004903979999995"/>
  </r>
  <r>
    <x v="3"/>
    <x v="9"/>
    <n v="23763953"/>
    <n v="273332"/>
    <n v="15854"/>
    <n v="17.29356246"/>
    <n v="1546.8302409999999"/>
    <n v="89.445436439999995"/>
  </r>
  <r>
    <x v="4"/>
    <x v="9"/>
    <n v="9725356"/>
    <n v="112002"/>
    <n v="8370"/>
    <n v="13.21092374"/>
    <n v="1223.931034"/>
    <n v="92.645378859999994"/>
  </r>
  <r>
    <x v="5"/>
    <x v="9"/>
    <n v="30580454"/>
    <n v="257469"/>
    <n v="26063"/>
    <n v="10.049936389999999"/>
    <n v="1389.5153580000001"/>
    <n v="138.26110980000001"/>
  </r>
  <r>
    <x v="6"/>
    <x v="9"/>
    <n v="110846430"/>
    <n v="931641"/>
    <n v="77102"/>
    <n v="12.07764759"/>
    <n v="1480.894444"/>
    <n v="122.61447699999999"/>
  </r>
  <r>
    <x v="7"/>
    <x v="9"/>
    <n v="7052910"/>
    <n v="68824"/>
    <n v="5849"/>
    <n v="11.426049020000001"/>
    <n v="1465.083091"/>
    <n v="128.2230706"/>
  </r>
  <r>
    <x v="8"/>
    <x v="9"/>
    <n v="25464151"/>
    <n v="258838"/>
    <n v="21136"/>
    <n v="12.25093889"/>
    <n v="1241.971955"/>
    <n v="101.3776958"/>
  </r>
  <r>
    <x v="9"/>
    <x v="9"/>
    <n v="51821055"/>
    <n v="651804"/>
    <n v="49765"/>
    <n v="12.637138930000001"/>
    <n v="1188.011348"/>
    <n v="94.009518679999999"/>
  </r>
  <r>
    <x v="10"/>
    <x v="9"/>
    <n v="64377"/>
    <n v="2338"/>
    <n v="264"/>
    <n v="8.1914893620000004"/>
    <n v="1369.7234040000001"/>
    <n v="167.212987"/>
  </r>
  <r>
    <x v="11"/>
    <x v="9"/>
    <n v="147506"/>
    <n v="14069"/>
    <n v="910"/>
    <n v="14.30555556"/>
    <n v="1365.796296"/>
    <n v="95.473139160000002"/>
  </r>
  <r>
    <x v="12"/>
    <x v="9"/>
    <n v="28122481"/>
    <n v="316123"/>
    <n v="18445"/>
    <n v="17.216120459999999"/>
    <n v="1556.8246790000001"/>
    <n v="90.428310049999993"/>
  </r>
  <r>
    <x v="13"/>
    <x v="9"/>
    <n v="700"/>
    <n v="0"/>
    <n v="2"/>
    <n v="0"/>
    <n v="350"/>
    <n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89">
  <r>
    <x v="0"/>
    <x v="0"/>
    <x v="0"/>
    <n v="1"/>
    <n v="304.76"/>
    <n v="79.8"/>
    <n v="49.107692307692297"/>
  </r>
  <r>
    <x v="1"/>
    <x v="1"/>
    <x v="1"/>
    <n v="43"/>
    <n v="10307.1"/>
    <n v="2620.9523809523798"/>
    <n v="1618.8235294117601"/>
  </r>
  <r>
    <x v="1"/>
    <x v="1"/>
    <x v="2"/>
    <n v="1"/>
    <n v="239.7"/>
    <n v="60.952380952380899"/>
    <n v="37.647058823529399"/>
  </r>
  <r>
    <x v="2"/>
    <x v="1"/>
    <x v="3"/>
    <n v="7"/>
    <n v="1677.9"/>
    <n v="426.666666666666"/>
    <n v="263.529411764705"/>
  </r>
  <r>
    <x v="2"/>
    <x v="1"/>
    <x v="4"/>
    <n v="14"/>
    <n v="5033.7"/>
    <n v="1280"/>
    <n v="790.588235294117"/>
  </r>
  <r>
    <x v="2"/>
    <x v="1"/>
    <x v="5"/>
    <n v="9"/>
    <n v="2157.3000000000002"/>
    <n v="548.57142857142799"/>
    <n v="338.82352941176401"/>
  </r>
  <r>
    <x v="2"/>
    <x v="1"/>
    <x v="1"/>
    <n v="728"/>
    <n v="174501.6"/>
    <n v="44373.333333333299"/>
    <n v="27407.058823529402"/>
  </r>
  <r>
    <x v="2"/>
    <x v="1"/>
    <x v="2"/>
    <n v="78"/>
    <n v="18696.599999999999"/>
    <n v="4754.2857142857101"/>
    <n v="2936.4705882352901"/>
  </r>
  <r>
    <x v="2"/>
    <x v="1"/>
    <x v="6"/>
    <n v="478"/>
    <n v="114576.6"/>
    <n v="29135.238095238001"/>
    <n v="17995.294117647001"/>
  </r>
  <r>
    <x v="2"/>
    <x v="1"/>
    <x v="0"/>
    <n v="30"/>
    <n v="7191"/>
    <n v="1828.57142857142"/>
    <n v="1129.4117647058799"/>
  </r>
  <r>
    <x v="3"/>
    <x v="1"/>
    <x v="7"/>
    <n v="110"/>
    <n v="26367"/>
    <n v="6704.7619047619"/>
    <n v="4141.1764705882297"/>
  </r>
  <r>
    <x v="3"/>
    <x v="1"/>
    <x v="3"/>
    <n v="333"/>
    <n v="93722.7"/>
    <n v="23832.3809523809"/>
    <n v="14720"/>
  </r>
  <r>
    <x v="3"/>
    <x v="1"/>
    <x v="4"/>
    <n v="232"/>
    <n v="68554.2"/>
    <n v="17432.3809523809"/>
    <n v="10767.0588235294"/>
  </r>
  <r>
    <x v="3"/>
    <x v="1"/>
    <x v="5"/>
    <n v="246"/>
    <n v="58966.2"/>
    <n v="14994.285714285699"/>
    <n v="9261.1764705882306"/>
  </r>
  <r>
    <x v="3"/>
    <x v="1"/>
    <x v="1"/>
    <n v="2149"/>
    <n v="515355"/>
    <n v="131047.61904761899"/>
    <n v="80941.176470588194"/>
  </r>
  <r>
    <x v="3"/>
    <x v="1"/>
    <x v="8"/>
    <n v="5"/>
    <n v="1198.5"/>
    <n v="304.76190476190402"/>
    <n v="188.23529411764699"/>
  </r>
  <r>
    <x v="3"/>
    <x v="1"/>
    <x v="2"/>
    <n v="205"/>
    <n v="49138.5"/>
    <n v="12495.238095238001"/>
    <n v="7717.6470588235297"/>
  </r>
  <r>
    <x v="3"/>
    <x v="1"/>
    <x v="6"/>
    <n v="970"/>
    <n v="232509"/>
    <n v="59123.809523809497"/>
    <n v="36517.647058823502"/>
  </r>
  <r>
    <x v="3"/>
    <x v="1"/>
    <x v="0"/>
    <n v="374"/>
    <n v="109063.5"/>
    <n v="27733.333333333299"/>
    <n v="17129.411764705801"/>
  </r>
  <r>
    <x v="4"/>
    <x v="1"/>
    <x v="7"/>
    <n v="335"/>
    <n v="80299.5"/>
    <n v="20419.0476190476"/>
    <n v="12611.7647058823"/>
  </r>
  <r>
    <x v="4"/>
    <x v="1"/>
    <x v="3"/>
    <n v="577"/>
    <n v="141423"/>
    <n v="35961.904761904698"/>
    <n v="22211.764705882299"/>
  </r>
  <r>
    <x v="4"/>
    <x v="1"/>
    <x v="9"/>
    <n v="61"/>
    <n v="27325.8"/>
    <n v="6948.5714285714203"/>
    <n v="4291.7647058823504"/>
  </r>
  <r>
    <x v="4"/>
    <x v="1"/>
    <x v="4"/>
    <n v="392"/>
    <n v="101872.5"/>
    <n v="25904.761904761901"/>
    <n v="16000"/>
  </r>
  <r>
    <x v="4"/>
    <x v="1"/>
    <x v="5"/>
    <n v="448"/>
    <n v="107385.60000000001"/>
    <n v="27306.666666666599"/>
    <n v="16865.882352941098"/>
  </r>
  <r>
    <x v="4"/>
    <x v="1"/>
    <x v="1"/>
    <n v="3563"/>
    <n v="854051.1"/>
    <n v="217173.33333333299"/>
    <n v="134136.47058823501"/>
  </r>
  <r>
    <x v="4"/>
    <x v="1"/>
    <x v="8"/>
    <n v="311"/>
    <n v="74546.7"/>
    <n v="18956.190476190401"/>
    <n v="11708.2352941176"/>
  </r>
  <r>
    <x v="4"/>
    <x v="1"/>
    <x v="2"/>
    <n v="252"/>
    <n v="60404.4"/>
    <n v="15360"/>
    <n v="9487.0588235294108"/>
  </r>
  <r>
    <x v="4"/>
    <x v="1"/>
    <x v="6"/>
    <n v="1097"/>
    <n v="262950.90000000002"/>
    <n v="66864.761904761894"/>
    <n v="41298.823529411697"/>
  </r>
  <r>
    <x v="4"/>
    <x v="1"/>
    <x v="0"/>
    <n v="371"/>
    <n v="108344.4"/>
    <n v="27550.4761904761"/>
    <n v="17016.470588235199"/>
  </r>
  <r>
    <x v="4"/>
    <x v="1"/>
    <x v="10"/>
    <n v="6"/>
    <n v="1438.2"/>
    <n v="365.71428571428498"/>
    <n v="225.88235294117601"/>
  </r>
  <r>
    <x v="0"/>
    <x v="1"/>
    <x v="7"/>
    <n v="853"/>
    <n v="201827.4"/>
    <n v="51992.380952380903"/>
    <n v="32112.9411764705"/>
  </r>
  <r>
    <x v="0"/>
    <x v="1"/>
    <x v="3"/>
    <n v="329"/>
    <n v="112659"/>
    <n v="28647.619047618999"/>
    <n v="17694.1176470588"/>
  </r>
  <r>
    <x v="0"/>
    <x v="1"/>
    <x v="9"/>
    <n v="161"/>
    <n v="67835.100000000006"/>
    <n v="17554.285714285699"/>
    <n v="10842.352941176399"/>
  </r>
  <r>
    <x v="0"/>
    <x v="1"/>
    <x v="4"/>
    <n v="695"/>
    <n v="174501.6"/>
    <n v="44373.333333333299"/>
    <n v="27407.058823529402"/>
  </r>
  <r>
    <x v="0"/>
    <x v="1"/>
    <x v="5"/>
    <n v="453"/>
    <n v="157243.20000000001"/>
    <n v="40350.476190476104"/>
    <n v="24922.352941176399"/>
  </r>
  <r>
    <x v="0"/>
    <x v="1"/>
    <x v="1"/>
    <n v="4156"/>
    <n v="994035.9"/>
    <n v="253318.095238095"/>
    <n v="156461.17647058799"/>
  </r>
  <r>
    <x v="0"/>
    <x v="1"/>
    <x v="8"/>
    <n v="613"/>
    <n v="146696.4"/>
    <n v="37363.809523809497"/>
    <n v="23077.647058823499"/>
  </r>
  <r>
    <x v="0"/>
    <x v="1"/>
    <x v="2"/>
    <n v="795"/>
    <n v="190082.1"/>
    <n v="48457.142857142797"/>
    <n v="29929.411764705801"/>
  </r>
  <r>
    <x v="0"/>
    <x v="1"/>
    <x v="6"/>
    <n v="1120"/>
    <n v="266786.09999999998"/>
    <n v="68266.666666666599"/>
    <n v="42164.705882352901"/>
  </r>
  <r>
    <x v="0"/>
    <x v="1"/>
    <x v="11"/>
    <n v="9"/>
    <n v="2157.3000000000002"/>
    <n v="548.57142857142799"/>
    <n v="338.82352941176401"/>
  </r>
  <r>
    <x v="0"/>
    <x v="1"/>
    <x v="0"/>
    <n v="266"/>
    <n v="98996.1"/>
    <n v="33340.952380952302"/>
    <n v="20592.9411764705"/>
  </r>
  <r>
    <x v="0"/>
    <x v="1"/>
    <x v="10"/>
    <n v="17"/>
    <n v="4074.9"/>
    <n v="1036.19047619047"/>
    <n v="640"/>
  </r>
  <r>
    <x v="4"/>
    <x v="1"/>
    <x v="3"/>
    <n v="253"/>
    <n v="64239.6"/>
    <n v="20419.0476190476"/>
    <n v="12611.7647058823"/>
  </r>
  <r>
    <x v="4"/>
    <x v="1"/>
    <x v="4"/>
    <n v="78"/>
    <n v="28764"/>
    <n v="9142.8571428571395"/>
    <n v="5647.0588235294099"/>
  </r>
  <r>
    <x v="4"/>
    <x v="1"/>
    <x v="5"/>
    <n v="11"/>
    <n v="2636.7"/>
    <n v="838.09523809523796"/>
    <n v="517.64705882352905"/>
  </r>
  <r>
    <x v="4"/>
    <x v="1"/>
    <x v="1"/>
    <n v="627"/>
    <n v="150291.9"/>
    <n v="47771.4285714285"/>
    <n v="29505.882352941098"/>
  </r>
  <r>
    <x v="4"/>
    <x v="1"/>
    <x v="8"/>
    <n v="10"/>
    <n v="2397"/>
    <n v="761.90476190476102"/>
    <n v="470.588235294117"/>
  </r>
  <r>
    <x v="4"/>
    <x v="1"/>
    <x v="2"/>
    <n v="63"/>
    <n v="15101.1"/>
    <n v="4799.99999999999"/>
    <n v="2964.7058823529401"/>
  </r>
  <r>
    <x v="4"/>
    <x v="1"/>
    <x v="6"/>
    <n v="44"/>
    <n v="10546.8"/>
    <n v="3352.38095238095"/>
    <n v="2070.5882352941098"/>
  </r>
  <r>
    <x v="4"/>
    <x v="1"/>
    <x v="11"/>
    <n v="4"/>
    <n v="958.8"/>
    <n v="304.76190476190402"/>
    <n v="188.23529411764699"/>
  </r>
  <r>
    <x v="4"/>
    <x v="1"/>
    <x v="0"/>
    <n v="34"/>
    <n v="8149.8"/>
    <n v="2590.4761904761899"/>
    <n v="1600"/>
  </r>
  <r>
    <x v="0"/>
    <x v="1"/>
    <x v="7"/>
    <n v="2"/>
    <n v="479.4"/>
    <n v="152.38095238095201"/>
    <n v="94.117647058823493"/>
  </r>
  <r>
    <x v="0"/>
    <x v="1"/>
    <x v="3"/>
    <n v="72"/>
    <n v="21573"/>
    <n v="6857.1428571428496"/>
    <n v="4235.2941176470504"/>
  </r>
  <r>
    <x v="0"/>
    <x v="1"/>
    <x v="9"/>
    <n v="13"/>
    <n v="3116.1"/>
    <n v="990.47619047619003"/>
    <n v="611.76470588235304"/>
  </r>
  <r>
    <x v="0"/>
    <x v="1"/>
    <x v="4"/>
    <n v="291"/>
    <n v="69752.7"/>
    <n v="22171.4285714285"/>
    <n v="13694.1176470588"/>
  </r>
  <r>
    <x v="0"/>
    <x v="1"/>
    <x v="5"/>
    <n v="33"/>
    <n v="7670.4"/>
    <n v="2514.2857142857101"/>
    <n v="1552.9411764705801"/>
  </r>
  <r>
    <x v="0"/>
    <x v="1"/>
    <x v="1"/>
    <n v="1273"/>
    <n v="305377.8"/>
    <n v="97066.666666666599"/>
    <n v="59952.9411764705"/>
  </r>
  <r>
    <x v="0"/>
    <x v="1"/>
    <x v="8"/>
    <n v="46"/>
    <n v="10786.5"/>
    <n v="3504.7619047619"/>
    <n v="2164.7058823529401"/>
  </r>
  <r>
    <x v="0"/>
    <x v="1"/>
    <x v="2"/>
    <n v="222"/>
    <n v="52734"/>
    <n v="16914.285714285699"/>
    <n v="10447.0588235294"/>
  </r>
  <r>
    <x v="0"/>
    <x v="1"/>
    <x v="6"/>
    <n v="127"/>
    <n v="30441.9"/>
    <n v="9676.1904761904698"/>
    <n v="5976.4705882352901"/>
  </r>
  <r>
    <x v="0"/>
    <x v="1"/>
    <x v="11"/>
    <n v="35"/>
    <n v="8389.5"/>
    <n v="2666.6666666666601"/>
    <n v="1647.0588235294099"/>
  </r>
  <r>
    <x v="0"/>
    <x v="1"/>
    <x v="0"/>
    <n v="26"/>
    <n v="5992.5"/>
    <n v="1980.9523809523801"/>
    <n v="1223.5294117646999"/>
  </r>
  <r>
    <x v="0"/>
    <x v="1"/>
    <x v="10"/>
    <n v="1"/>
    <n v="239.7"/>
    <n v="76.190476190476105"/>
    <n v="47.058823529411697"/>
  </r>
  <r>
    <x v="1"/>
    <x v="1"/>
    <x v="2"/>
    <n v="1"/>
    <n v="55.93"/>
    <n v="7.6190476190476097"/>
    <n v="4.7058823529411704"/>
  </r>
  <r>
    <x v="2"/>
    <x v="1"/>
    <x v="3"/>
    <n v="3"/>
    <n v="167.79"/>
    <n v="22.857142857142801"/>
    <n v="14.117647058823501"/>
  </r>
  <r>
    <x v="2"/>
    <x v="1"/>
    <x v="4"/>
    <n v="2"/>
    <n v="167.79"/>
    <n v="22.857142857142801"/>
    <n v="14.117647058823501"/>
  </r>
  <r>
    <x v="2"/>
    <x v="1"/>
    <x v="5"/>
    <n v="58"/>
    <n v="3243.94"/>
    <n v="441.90476190476102"/>
    <n v="272.941176470588"/>
  </r>
  <r>
    <x v="2"/>
    <x v="1"/>
    <x v="1"/>
    <n v="35"/>
    <n v="1957.55"/>
    <n v="266.666666666666"/>
    <n v="164.70588235294099"/>
  </r>
  <r>
    <x v="2"/>
    <x v="1"/>
    <x v="8"/>
    <n v="1"/>
    <n v="55.93"/>
    <n v="7.6190476190476097"/>
    <n v="4.7058823529411704"/>
  </r>
  <r>
    <x v="2"/>
    <x v="1"/>
    <x v="2"/>
    <n v="4"/>
    <n v="223.72"/>
    <n v="30.4761904761904"/>
    <n v="18.823529411764699"/>
  </r>
  <r>
    <x v="2"/>
    <x v="1"/>
    <x v="6"/>
    <n v="32"/>
    <n v="1789.76"/>
    <n v="243.809523809523"/>
    <n v="150.588235294117"/>
  </r>
  <r>
    <x v="2"/>
    <x v="1"/>
    <x v="0"/>
    <n v="10"/>
    <n v="559.29999999999995"/>
    <n v="76.190476190476105"/>
    <n v="47.058823529411697"/>
  </r>
  <r>
    <x v="3"/>
    <x v="1"/>
    <x v="7"/>
    <n v="1"/>
    <n v="55.93"/>
    <n v="7.6190476190476097"/>
    <n v="4.7058823529411704"/>
  </r>
  <r>
    <x v="3"/>
    <x v="1"/>
    <x v="3"/>
    <n v="17"/>
    <n v="1677.9"/>
    <n v="228.57142857142799"/>
    <n v="141.17647058823499"/>
  </r>
  <r>
    <x v="3"/>
    <x v="1"/>
    <x v="4"/>
    <n v="10"/>
    <n v="559.29999999999995"/>
    <n v="76.190476190476105"/>
    <n v="47.058823529411697"/>
  </r>
  <r>
    <x v="3"/>
    <x v="1"/>
    <x v="5"/>
    <n v="97"/>
    <n v="5593"/>
    <n v="761.90476190476102"/>
    <n v="470.588235294117"/>
  </r>
  <r>
    <x v="3"/>
    <x v="1"/>
    <x v="1"/>
    <n v="120"/>
    <n v="6711.6"/>
    <n v="914.28571428571399"/>
    <n v="564.70588235294099"/>
  </r>
  <r>
    <x v="3"/>
    <x v="1"/>
    <x v="8"/>
    <n v="7"/>
    <n v="391.51"/>
    <n v="53.3333333333333"/>
    <n v="32.941176470588204"/>
  </r>
  <r>
    <x v="3"/>
    <x v="1"/>
    <x v="2"/>
    <n v="3"/>
    <n v="167.79"/>
    <n v="22.857142857142801"/>
    <n v="14.117647058823501"/>
  </r>
  <r>
    <x v="3"/>
    <x v="1"/>
    <x v="6"/>
    <n v="36"/>
    <n v="2013.48"/>
    <n v="274.28571428571399"/>
    <n v="169.41176470588201"/>
  </r>
  <r>
    <x v="3"/>
    <x v="1"/>
    <x v="11"/>
    <n v="7"/>
    <n v="391.51"/>
    <n v="53.3333333333333"/>
    <n v="32.941176470588204"/>
  </r>
  <r>
    <x v="3"/>
    <x v="1"/>
    <x v="0"/>
    <n v="114"/>
    <n v="6655.67"/>
    <n v="906.66666666666595"/>
    <n v="560"/>
  </r>
  <r>
    <x v="4"/>
    <x v="1"/>
    <x v="7"/>
    <n v="1"/>
    <n v="55.93"/>
    <n v="7.6190476190476097"/>
    <n v="4.7058823529411704"/>
  </r>
  <r>
    <x v="4"/>
    <x v="1"/>
    <x v="3"/>
    <n v="21"/>
    <n v="2013.48"/>
    <n v="274.28571428571399"/>
    <n v="169.41176470588201"/>
  </r>
  <r>
    <x v="4"/>
    <x v="1"/>
    <x v="9"/>
    <n v="1"/>
    <n v="55.93"/>
    <n v="7.6190476190476097"/>
    <n v="4.7058823529411704"/>
  </r>
  <r>
    <x v="4"/>
    <x v="1"/>
    <x v="4"/>
    <n v="35"/>
    <n v="2349.06"/>
    <n v="320"/>
    <n v="197.64705882352899"/>
  </r>
  <r>
    <x v="4"/>
    <x v="1"/>
    <x v="5"/>
    <n v="158"/>
    <n v="8836.94"/>
    <n v="1203.80952380952"/>
    <n v="743.52941176470495"/>
  </r>
  <r>
    <x v="4"/>
    <x v="1"/>
    <x v="1"/>
    <n v="247"/>
    <n v="13926.57"/>
    <n v="1897.1428571428501"/>
    <n v="1171.76470588235"/>
  </r>
  <r>
    <x v="4"/>
    <x v="1"/>
    <x v="8"/>
    <n v="76"/>
    <n v="4586.26"/>
    <n v="624.76190476190402"/>
    <n v="385.88235294117601"/>
  </r>
  <r>
    <x v="4"/>
    <x v="1"/>
    <x v="2"/>
    <n v="36"/>
    <n v="2013.48"/>
    <n v="274.28571428571399"/>
    <n v="169.41176470588201"/>
  </r>
  <r>
    <x v="4"/>
    <x v="1"/>
    <x v="6"/>
    <n v="211"/>
    <n v="11801.23"/>
    <n v="1607.61904761904"/>
    <n v="992.94117647058795"/>
  </r>
  <r>
    <x v="4"/>
    <x v="1"/>
    <x v="11"/>
    <n v="2"/>
    <n v="111.86"/>
    <n v="15.2380952380952"/>
    <n v="9.4117647058823497"/>
  </r>
  <r>
    <x v="4"/>
    <x v="1"/>
    <x v="0"/>
    <n v="68"/>
    <n v="4809.9799999999996"/>
    <n v="655.23809523809496"/>
    <n v="404.70588235294099"/>
  </r>
  <r>
    <x v="0"/>
    <x v="1"/>
    <x v="7"/>
    <n v="4"/>
    <n v="223.72"/>
    <n v="30.4761904761904"/>
    <n v="18.823529411764699"/>
  </r>
  <r>
    <x v="0"/>
    <x v="1"/>
    <x v="3"/>
    <n v="9"/>
    <n v="671.16"/>
    <n v="91.428571428571402"/>
    <n v="56.470588235294102"/>
  </r>
  <r>
    <x v="0"/>
    <x v="1"/>
    <x v="9"/>
    <n v="2"/>
    <n v="111.86"/>
    <n v="15.2380952380952"/>
    <n v="9.4117647058823497"/>
  </r>
  <r>
    <x v="0"/>
    <x v="1"/>
    <x v="4"/>
    <n v="66"/>
    <n v="5704.86"/>
    <n v="777.142857142857"/>
    <n v="480"/>
  </r>
  <r>
    <x v="0"/>
    <x v="1"/>
    <x v="5"/>
    <n v="191"/>
    <n v="10514.84"/>
    <n v="1455.23809523809"/>
    <n v="898.82352941176396"/>
  </r>
  <r>
    <x v="0"/>
    <x v="1"/>
    <x v="1"/>
    <n v="248"/>
    <n v="13758.78"/>
    <n v="1889.5238095238001"/>
    <n v="1167.0588235294099"/>
  </r>
  <r>
    <x v="0"/>
    <x v="1"/>
    <x v="8"/>
    <n v="63"/>
    <n v="4026.96"/>
    <n v="563.80952380952294"/>
    <n v="348.23529411764702"/>
  </r>
  <r>
    <x v="0"/>
    <x v="1"/>
    <x v="2"/>
    <n v="119"/>
    <n v="6655.67"/>
    <n v="914.28571428571399"/>
    <n v="564.70588235294099"/>
  </r>
  <r>
    <x v="0"/>
    <x v="1"/>
    <x v="6"/>
    <n v="196"/>
    <n v="11018.21"/>
    <n v="1500.9523809523801"/>
    <n v="927.05882352941103"/>
  </r>
  <r>
    <x v="0"/>
    <x v="1"/>
    <x v="11"/>
    <n v="6"/>
    <n v="279.64999999999998"/>
    <n v="45.714285714285701"/>
    <n v="28.235294117647001"/>
  </r>
  <r>
    <x v="0"/>
    <x v="1"/>
    <x v="0"/>
    <n v="26"/>
    <n v="3076.15"/>
    <n v="426.666666666666"/>
    <n v="263.529411764705"/>
  </r>
  <r>
    <x v="0"/>
    <x v="1"/>
    <x v="10"/>
    <n v="3"/>
    <n v="111.86"/>
    <n v="22.857142857142801"/>
    <n v="14.117647058823501"/>
  </r>
  <r>
    <x v="5"/>
    <x v="0"/>
    <x v="9"/>
    <n v="1"/>
    <n v="5.44"/>
    <n v="2"/>
    <n v="1.2307692307692299"/>
  </r>
  <r>
    <x v="5"/>
    <x v="0"/>
    <x v="4"/>
    <n v="5"/>
    <n v="1665.3"/>
    <n v="612"/>
    <n v="376.61538461538402"/>
  </r>
  <r>
    <x v="5"/>
    <x v="0"/>
    <x v="5"/>
    <n v="14"/>
    <n v="1812.24"/>
    <n v="666"/>
    <n v="409.84615384615302"/>
  </r>
  <r>
    <x v="5"/>
    <x v="0"/>
    <x v="1"/>
    <n v="39"/>
    <n v="3923.79"/>
    <n v="1442"/>
    <n v="887.38461538461502"/>
  </r>
  <r>
    <x v="5"/>
    <x v="0"/>
    <x v="8"/>
    <n v="10"/>
    <n v="1273.46"/>
    <n v="468"/>
    <n v="288"/>
  </r>
  <r>
    <x v="5"/>
    <x v="0"/>
    <x v="2"/>
    <n v="404"/>
    <n v="35602.81"/>
    <n v="13084"/>
    <n v="8051.6923076923003"/>
  </r>
  <r>
    <x v="5"/>
    <x v="0"/>
    <x v="6"/>
    <n v="4"/>
    <n v="228.57"/>
    <n v="84"/>
    <n v="51.692307692307601"/>
  </r>
  <r>
    <x v="5"/>
    <x v="0"/>
    <x v="11"/>
    <n v="2"/>
    <n v="239.45"/>
    <n v="88"/>
    <n v="54.153846153846096"/>
  </r>
  <r>
    <x v="6"/>
    <x v="0"/>
    <x v="12"/>
    <n v="216"/>
    <n v="15020.27"/>
    <n v="5520"/>
    <n v="3396.9230769230699"/>
  </r>
  <r>
    <x v="6"/>
    <x v="0"/>
    <x v="3"/>
    <n v="1"/>
    <n v="152.38"/>
    <n v="56"/>
    <n v="34.461538461538403"/>
  </r>
  <r>
    <x v="6"/>
    <x v="0"/>
    <x v="9"/>
    <n v="1"/>
    <n v="5.44"/>
    <n v="2"/>
    <n v="1.2307692307692299"/>
  </r>
  <r>
    <x v="6"/>
    <x v="0"/>
    <x v="4"/>
    <n v="9"/>
    <n v="1077.54"/>
    <n v="396"/>
    <n v="243.692307692307"/>
  </r>
  <r>
    <x v="6"/>
    <x v="0"/>
    <x v="5"/>
    <n v="172"/>
    <n v="13045.07"/>
    <n v="4794"/>
    <n v="2950.1538461538398"/>
  </r>
  <r>
    <x v="6"/>
    <x v="0"/>
    <x v="1"/>
    <n v="18"/>
    <n v="1681.62"/>
    <n v="618"/>
    <n v="380.30769230769198"/>
  </r>
  <r>
    <x v="6"/>
    <x v="0"/>
    <x v="8"/>
    <n v="32"/>
    <n v="2699.32"/>
    <n v="992"/>
    <n v="610.461538461538"/>
  </r>
  <r>
    <x v="6"/>
    <x v="0"/>
    <x v="2"/>
    <n v="1121"/>
    <n v="110079.14"/>
    <n v="40454"/>
    <n v="24894.769230769201"/>
  </r>
  <r>
    <x v="6"/>
    <x v="0"/>
    <x v="11"/>
    <n v="1"/>
    <n v="65.31"/>
    <n v="24"/>
    <n v="14.769230769230701"/>
  </r>
  <r>
    <x v="6"/>
    <x v="0"/>
    <x v="0"/>
    <n v="11"/>
    <n v="397.33"/>
    <n v="146"/>
    <n v="89.846153846153797"/>
  </r>
  <r>
    <x v="7"/>
    <x v="0"/>
    <x v="12"/>
    <n v="133"/>
    <n v="12010.82"/>
    <n v="4414"/>
    <n v="2716.3076923076901"/>
  </r>
  <r>
    <x v="7"/>
    <x v="0"/>
    <x v="9"/>
    <n v="2"/>
    <n v="152.38"/>
    <n v="56"/>
    <n v="34.461538461538403"/>
  </r>
  <r>
    <x v="7"/>
    <x v="0"/>
    <x v="5"/>
    <n v="1126"/>
    <n v="79783.13"/>
    <n v="29402"/>
    <n v="18093.538461538399"/>
  </r>
  <r>
    <x v="7"/>
    <x v="0"/>
    <x v="1"/>
    <n v="1"/>
    <n v="43.54"/>
    <n v="16"/>
    <n v="9.8461538461538396"/>
  </r>
  <r>
    <x v="7"/>
    <x v="0"/>
    <x v="8"/>
    <n v="42"/>
    <n v="3254.41"/>
    <n v="1196"/>
    <n v="736"/>
  </r>
  <r>
    <x v="7"/>
    <x v="0"/>
    <x v="2"/>
    <n v="109"/>
    <n v="13763.3"/>
    <n v="5058"/>
    <n v="3112.6153846153802"/>
  </r>
  <r>
    <x v="7"/>
    <x v="0"/>
    <x v="6"/>
    <n v="1"/>
    <n v="10.88"/>
    <n v="4"/>
    <n v="2.4615384615384599"/>
  </r>
  <r>
    <x v="7"/>
    <x v="0"/>
    <x v="0"/>
    <n v="827"/>
    <n v="110557.29"/>
    <n v="40630"/>
    <n v="25003.0769230769"/>
  </r>
  <r>
    <x v="1"/>
    <x v="0"/>
    <x v="7"/>
    <n v="4"/>
    <n v="331.98"/>
    <n v="122"/>
    <n v="75.076923076922995"/>
  </r>
  <r>
    <x v="1"/>
    <x v="0"/>
    <x v="12"/>
    <n v="49"/>
    <n v="5654.39"/>
    <n v="2078"/>
    <n v="1278.76923076923"/>
  </r>
  <r>
    <x v="1"/>
    <x v="0"/>
    <x v="9"/>
    <n v="2"/>
    <n v="87.08"/>
    <n v="32"/>
    <n v="19.692307692307601"/>
  </r>
  <r>
    <x v="1"/>
    <x v="0"/>
    <x v="5"/>
    <n v="1368"/>
    <n v="107925.03"/>
    <n v="39708.199999999997"/>
    <n v="24435.8153846153"/>
  </r>
  <r>
    <x v="1"/>
    <x v="0"/>
    <x v="1"/>
    <n v="2"/>
    <n v="54.43"/>
    <n v="20"/>
    <n v="12.307692307692299"/>
  </r>
  <r>
    <x v="1"/>
    <x v="0"/>
    <x v="8"/>
    <n v="62"/>
    <n v="5159.17"/>
    <n v="1896"/>
    <n v="1166.76923076923"/>
  </r>
  <r>
    <x v="1"/>
    <x v="0"/>
    <x v="2"/>
    <n v="79"/>
    <n v="9844.9"/>
    <n v="3618"/>
    <n v="2226.4615384615299"/>
  </r>
  <r>
    <x v="1"/>
    <x v="0"/>
    <x v="6"/>
    <n v="5"/>
    <n v="495.23"/>
    <n v="182"/>
    <n v="112"/>
  </r>
  <r>
    <x v="1"/>
    <x v="0"/>
    <x v="0"/>
    <n v="1833"/>
    <n v="237106.78"/>
    <n v="87137.12"/>
    <n v="53622.843076923004"/>
  </r>
  <r>
    <x v="2"/>
    <x v="0"/>
    <x v="7"/>
    <n v="6"/>
    <n v="800"/>
    <n v="294"/>
    <n v="180.923076923076"/>
  </r>
  <r>
    <x v="2"/>
    <x v="0"/>
    <x v="12"/>
    <n v="1"/>
    <n v="304.76"/>
    <n v="112"/>
    <n v="68.923076923076906"/>
  </r>
  <r>
    <x v="2"/>
    <x v="0"/>
    <x v="3"/>
    <n v="1"/>
    <n v="304.76"/>
    <n v="112"/>
    <n v="68.923076923076906"/>
  </r>
  <r>
    <x v="2"/>
    <x v="0"/>
    <x v="9"/>
    <n v="1"/>
    <n v="304.76"/>
    <n v="112"/>
    <n v="68.923076923076906"/>
  </r>
  <r>
    <x v="2"/>
    <x v="0"/>
    <x v="4"/>
    <n v="1"/>
    <n v="114.29"/>
    <n v="42"/>
    <n v="25.846153846153801"/>
  </r>
  <r>
    <x v="2"/>
    <x v="0"/>
    <x v="5"/>
    <n v="876"/>
    <n v="136010.31"/>
    <n v="49984"/>
    <n v="30759.384615384599"/>
  </r>
  <r>
    <x v="2"/>
    <x v="0"/>
    <x v="1"/>
    <n v="2"/>
    <n v="81.63"/>
    <n v="30"/>
    <n v="18.4615384615384"/>
  </r>
  <r>
    <x v="2"/>
    <x v="0"/>
    <x v="8"/>
    <n v="91"/>
    <n v="9344.18"/>
    <n v="3434"/>
    <n v="2113.23076923076"/>
  </r>
  <r>
    <x v="2"/>
    <x v="0"/>
    <x v="2"/>
    <n v="45"/>
    <n v="9137.39"/>
    <n v="3358"/>
    <n v="2066.4615384615299"/>
  </r>
  <r>
    <x v="2"/>
    <x v="0"/>
    <x v="0"/>
    <n v="1799"/>
    <n v="276907.53999999998"/>
    <n v="101764"/>
    <n v="62624"/>
  </r>
  <r>
    <x v="3"/>
    <x v="0"/>
    <x v="7"/>
    <n v="16"/>
    <n v="2481.62"/>
    <n v="912"/>
    <n v="561.23076923076906"/>
  </r>
  <r>
    <x v="3"/>
    <x v="0"/>
    <x v="5"/>
    <n v="863"/>
    <n v="125109.89"/>
    <n v="46022"/>
    <n v="28321.2307692307"/>
  </r>
  <r>
    <x v="3"/>
    <x v="0"/>
    <x v="1"/>
    <n v="8"/>
    <n v="1034.01"/>
    <n v="380"/>
    <n v="233.84615384615299"/>
  </r>
  <r>
    <x v="3"/>
    <x v="0"/>
    <x v="8"/>
    <n v="86"/>
    <n v="8163.24"/>
    <n v="3000"/>
    <n v="1846.15384615384"/>
  </r>
  <r>
    <x v="3"/>
    <x v="0"/>
    <x v="2"/>
    <n v="47"/>
    <n v="8478.89"/>
    <n v="3116"/>
    <n v="1917.5384615384601"/>
  </r>
  <r>
    <x v="3"/>
    <x v="0"/>
    <x v="6"/>
    <n v="2"/>
    <n v="141.5"/>
    <n v="80"/>
    <n v="49.230769230769198"/>
  </r>
  <r>
    <x v="3"/>
    <x v="0"/>
    <x v="0"/>
    <n v="1048"/>
    <n v="131759.91"/>
    <n v="48422"/>
    <n v="29798.1538461538"/>
  </r>
  <r>
    <x v="3"/>
    <x v="0"/>
    <x v="10"/>
    <n v="1"/>
    <n v="130.61000000000001"/>
    <n v="48"/>
    <n v="29.538461538461501"/>
  </r>
  <r>
    <x v="4"/>
    <x v="0"/>
    <x v="7"/>
    <n v="16"/>
    <n v="1812.24"/>
    <n v="666"/>
    <n v="409.84615384615302"/>
  </r>
  <r>
    <x v="4"/>
    <x v="0"/>
    <x v="5"/>
    <n v="856"/>
    <n v="120962.95"/>
    <n v="44458"/>
    <n v="27358.769230769201"/>
  </r>
  <r>
    <x v="4"/>
    <x v="0"/>
    <x v="1"/>
    <n v="5"/>
    <n v="642.17999999999995"/>
    <n v="236"/>
    <n v="145.230769230769"/>
  </r>
  <r>
    <x v="4"/>
    <x v="0"/>
    <x v="8"/>
    <n v="51"/>
    <n v="5355.1"/>
    <n v="1968"/>
    <n v="1211.0769230769199"/>
  </r>
  <r>
    <x v="4"/>
    <x v="0"/>
    <x v="2"/>
    <n v="25"/>
    <n v="3978.26"/>
    <n v="1462"/>
    <n v="899.69230769230705"/>
  </r>
  <r>
    <x v="4"/>
    <x v="0"/>
    <x v="0"/>
    <n v="692"/>
    <n v="93980.479999999996"/>
    <n v="34538"/>
    <n v="21254.1538461538"/>
  </r>
  <r>
    <x v="0"/>
    <x v="0"/>
    <x v="7"/>
    <n v="16"/>
    <n v="2220.41"/>
    <n v="816"/>
    <n v="502.15384615384602"/>
  </r>
  <r>
    <x v="0"/>
    <x v="0"/>
    <x v="3"/>
    <n v="4"/>
    <n v="315.67"/>
    <n v="116"/>
    <n v="71.384615384615302"/>
  </r>
  <r>
    <x v="0"/>
    <x v="0"/>
    <x v="5"/>
    <n v="877"/>
    <n v="115222.49"/>
    <n v="42480"/>
    <n v="26141.538461538399"/>
  </r>
  <r>
    <x v="0"/>
    <x v="0"/>
    <x v="1"/>
    <n v="7"/>
    <n v="625.88"/>
    <n v="230"/>
    <n v="141.53846153846101"/>
  </r>
  <r>
    <x v="0"/>
    <x v="0"/>
    <x v="8"/>
    <n v="49"/>
    <n v="3265.45"/>
    <n v="1200"/>
    <n v="738.461538461538"/>
  </r>
  <r>
    <x v="0"/>
    <x v="0"/>
    <x v="2"/>
    <n v="21"/>
    <n v="2906.14"/>
    <n v="1068"/>
    <n v="657.23076923076906"/>
  </r>
  <r>
    <x v="0"/>
    <x v="0"/>
    <x v="6"/>
    <n v="26"/>
    <n v="1910.2"/>
    <n v="702"/>
    <n v="432"/>
  </r>
  <r>
    <x v="0"/>
    <x v="0"/>
    <x v="0"/>
    <n v="437"/>
    <n v="61638.09"/>
    <n v="22652"/>
    <n v="13939.692307692299"/>
  </r>
  <r>
    <x v="8"/>
    <x v="2"/>
    <x v="7"/>
    <n v="1"/>
    <n v="2"/>
    <n v="0.875"/>
    <n v="0.53846153846153799"/>
  </r>
  <r>
    <x v="8"/>
    <x v="2"/>
    <x v="6"/>
    <n v="1"/>
    <n v="2"/>
    <n v="0.875"/>
    <n v="0.53846153846153799"/>
  </r>
  <r>
    <x v="0"/>
    <x v="2"/>
    <x v="3"/>
    <n v="1"/>
    <n v="1.72"/>
    <n v="0.75"/>
    <m/>
  </r>
  <r>
    <x v="0"/>
    <x v="2"/>
    <x v="6"/>
    <n v="5"/>
    <n v="26"/>
    <n v="11.375"/>
    <n v="7"/>
  </r>
  <r>
    <x v="1"/>
    <x v="1"/>
    <x v="2"/>
    <n v="2"/>
    <n v="111.86"/>
    <n v="22.857142857142801"/>
    <n v="14.117647058823501"/>
  </r>
  <r>
    <x v="2"/>
    <x v="1"/>
    <x v="3"/>
    <n v="1"/>
    <n v="55.93"/>
    <n v="11.4285714285714"/>
    <n v="7.0588235294117601"/>
  </r>
  <r>
    <x v="2"/>
    <x v="1"/>
    <x v="4"/>
    <n v="12"/>
    <n v="6991.25"/>
    <n v="1428.57142857142"/>
    <n v="882.35294117647004"/>
  </r>
  <r>
    <x v="2"/>
    <x v="1"/>
    <x v="5"/>
    <n v="47"/>
    <n v="2628.71"/>
    <n v="537.142857142857"/>
    <n v="331.76470588235202"/>
  </r>
  <r>
    <x v="2"/>
    <x v="1"/>
    <x v="1"/>
    <n v="298"/>
    <n v="23210.95"/>
    <n v="4742.8571428571404"/>
    <n v="2929.4117647058802"/>
  </r>
  <r>
    <x v="2"/>
    <x v="1"/>
    <x v="2"/>
    <n v="3"/>
    <n v="167.79"/>
    <n v="34.285714285714199"/>
    <n v="21.176470588235201"/>
  </r>
  <r>
    <x v="2"/>
    <x v="1"/>
    <x v="6"/>
    <n v="37"/>
    <n v="2349.06"/>
    <n v="479.99999999999898"/>
    <n v="296.47058823529397"/>
  </r>
  <r>
    <x v="2"/>
    <x v="1"/>
    <x v="0"/>
    <n v="13"/>
    <n v="2069.41"/>
    <n v="422.85714285714198"/>
    <n v="261.17647058823502"/>
  </r>
  <r>
    <x v="3"/>
    <x v="1"/>
    <x v="7"/>
    <n v="1"/>
    <n v="55.93"/>
    <n v="11.4285714285714"/>
    <n v="7.0588235294117601"/>
  </r>
  <r>
    <x v="3"/>
    <x v="1"/>
    <x v="3"/>
    <n v="14"/>
    <n v="1342.32"/>
    <n v="274.28571428571399"/>
    <n v="169.41176470588201"/>
  </r>
  <r>
    <x v="3"/>
    <x v="1"/>
    <x v="4"/>
    <n v="98"/>
    <n v="5816.72"/>
    <n v="1188.57142857142"/>
    <n v="734.11764705882297"/>
  </r>
  <r>
    <x v="3"/>
    <x v="1"/>
    <x v="5"/>
    <n v="140"/>
    <n v="7830.2"/>
    <n v="1599.99999999999"/>
    <n v="988.23529411764696"/>
  </r>
  <r>
    <x v="3"/>
    <x v="1"/>
    <x v="1"/>
    <n v="678"/>
    <n v="40269.599999999999"/>
    <n v="8228.5714285714203"/>
    <n v="5082.3529411764703"/>
  </r>
  <r>
    <x v="3"/>
    <x v="1"/>
    <x v="8"/>
    <n v="14"/>
    <n v="1230.46"/>
    <n v="251.42857142857099"/>
    <n v="155.29411764705799"/>
  </r>
  <r>
    <x v="3"/>
    <x v="1"/>
    <x v="2"/>
    <n v="2"/>
    <n v="111.86"/>
    <n v="22.857142857142801"/>
    <n v="14.117647058823501"/>
  </r>
  <r>
    <x v="3"/>
    <x v="1"/>
    <x v="6"/>
    <n v="31"/>
    <n v="1733.83"/>
    <n v="354.28571428571399"/>
    <n v="218.82352941176401"/>
  </r>
  <r>
    <x v="3"/>
    <x v="1"/>
    <x v="0"/>
    <n v="111"/>
    <n v="6991.25"/>
    <n v="1428.57142857142"/>
    <n v="882.35294117647004"/>
  </r>
  <r>
    <x v="4"/>
    <x v="1"/>
    <x v="7"/>
    <n v="2"/>
    <n v="111.86"/>
    <n v="22.857142857142801"/>
    <n v="14.117647058823501"/>
  </r>
  <r>
    <x v="4"/>
    <x v="1"/>
    <x v="3"/>
    <n v="42"/>
    <n v="3523.59"/>
    <n v="719.99999999999898"/>
    <n v="444.70588235294099"/>
  </r>
  <r>
    <x v="4"/>
    <x v="1"/>
    <x v="9"/>
    <n v="2"/>
    <n v="111.86"/>
    <n v="22.857142857142801"/>
    <n v="14.117647058823501"/>
  </r>
  <r>
    <x v="4"/>
    <x v="1"/>
    <x v="4"/>
    <n v="154"/>
    <n v="11801.23"/>
    <n v="2411.4285714285702"/>
    <n v="1489.4117647058799"/>
  </r>
  <r>
    <x v="4"/>
    <x v="1"/>
    <x v="5"/>
    <n v="130"/>
    <n v="7326.83"/>
    <n v="1497.1428571428501"/>
    <n v="924.70588235294099"/>
  </r>
  <r>
    <x v="4"/>
    <x v="1"/>
    <x v="1"/>
    <n v="1622"/>
    <n v="96255.53"/>
    <n v="19668.571428571398"/>
    <n v="12148.2352941176"/>
  </r>
  <r>
    <x v="4"/>
    <x v="1"/>
    <x v="8"/>
    <n v="91"/>
    <n v="5593"/>
    <n v="1142.8571428571399"/>
    <n v="705.88235294117601"/>
  </r>
  <r>
    <x v="4"/>
    <x v="1"/>
    <x v="2"/>
    <n v="130"/>
    <n v="7270.9"/>
    <n v="1485.7142857142801"/>
    <n v="917.64705882352905"/>
  </r>
  <r>
    <x v="4"/>
    <x v="1"/>
    <x v="6"/>
    <n v="94"/>
    <n v="5313.35"/>
    <n v="1085.7142857142801"/>
    <n v="670.588235294117"/>
  </r>
  <r>
    <x v="4"/>
    <x v="1"/>
    <x v="11"/>
    <n v="2"/>
    <n v="111.86"/>
    <n v="22.857142857142801"/>
    <n v="14.117647058823501"/>
  </r>
  <r>
    <x v="4"/>
    <x v="1"/>
    <x v="0"/>
    <n v="131"/>
    <n v="12472.39"/>
    <n v="2548.5714285714198"/>
    <n v="1574.11764705882"/>
  </r>
  <r>
    <x v="0"/>
    <x v="1"/>
    <x v="7"/>
    <n v="5"/>
    <n v="279.64999999999998"/>
    <n v="57.142857142857103"/>
    <n v="35.294117647058798"/>
  </r>
  <r>
    <x v="0"/>
    <x v="1"/>
    <x v="3"/>
    <n v="13"/>
    <n v="950.81"/>
    <n v="194.28571428571399"/>
    <n v="120"/>
  </r>
  <r>
    <x v="0"/>
    <x v="1"/>
    <x v="9"/>
    <n v="20"/>
    <n v="1062.67"/>
    <n v="228.57142857142799"/>
    <n v="141.17647058823499"/>
  </r>
  <r>
    <x v="0"/>
    <x v="1"/>
    <x v="4"/>
    <n v="289"/>
    <n v="19575.5"/>
    <n v="3999.99999999999"/>
    <n v="2470.5882352941098"/>
  </r>
  <r>
    <x v="0"/>
    <x v="1"/>
    <x v="5"/>
    <n v="143"/>
    <n v="9843.68"/>
    <n v="2022.8571428571399"/>
    <n v="1249.4117647058799"/>
  </r>
  <r>
    <x v="0"/>
    <x v="1"/>
    <x v="1"/>
    <n v="2341"/>
    <n v="131211.78"/>
    <n v="26891.4285714285"/>
    <n v="16609.411764705801"/>
  </r>
  <r>
    <x v="0"/>
    <x v="1"/>
    <x v="8"/>
    <n v="117"/>
    <n v="7606.48"/>
    <n v="1554.2857142857099"/>
    <n v="960"/>
  </r>
  <r>
    <x v="0"/>
    <x v="1"/>
    <x v="2"/>
    <n v="252"/>
    <n v="15268.89"/>
    <n v="3142.8571428571399"/>
    <n v="1941.1764705882299"/>
  </r>
  <r>
    <x v="0"/>
    <x v="1"/>
    <x v="6"/>
    <n v="171"/>
    <n v="9564.0300000000007"/>
    <n v="1954.2857142857099"/>
    <n v="1207.0588235294099"/>
  </r>
  <r>
    <x v="0"/>
    <x v="1"/>
    <x v="11"/>
    <n v="3"/>
    <n v="167.79"/>
    <n v="34.285714285714199"/>
    <n v="21.176470588235201"/>
  </r>
  <r>
    <x v="0"/>
    <x v="1"/>
    <x v="0"/>
    <n v="16"/>
    <n v="894.88"/>
    <n v="182.85714285714201"/>
    <n v="112.941176470588"/>
  </r>
  <r>
    <x v="0"/>
    <x v="1"/>
    <x v="10"/>
    <n v="4"/>
    <n v="223.72"/>
    <n v="45.714285714285701"/>
    <n v="28.235294117647001"/>
  </r>
  <r>
    <x v="2"/>
    <x v="0"/>
    <x v="8"/>
    <n v="2"/>
    <n v="63.86"/>
    <n v="16"/>
    <n v="9.8461538461538396"/>
  </r>
  <r>
    <x v="2"/>
    <x v="0"/>
    <x v="0"/>
    <n v="1"/>
    <n v="27.94"/>
    <n v="7"/>
    <n v="4.3076923076923004"/>
  </r>
  <r>
    <x v="3"/>
    <x v="0"/>
    <x v="7"/>
    <n v="1"/>
    <n v="55.88"/>
    <n v="14"/>
    <n v="8.6153846153846096"/>
  </r>
  <r>
    <x v="3"/>
    <x v="0"/>
    <x v="9"/>
    <n v="4"/>
    <n v="167.64"/>
    <n v="42"/>
    <n v="25.846153846153801"/>
  </r>
  <r>
    <x v="3"/>
    <x v="0"/>
    <x v="5"/>
    <n v="11"/>
    <n v="670.56"/>
    <n v="168"/>
    <n v="103.384615384615"/>
  </r>
  <r>
    <x v="3"/>
    <x v="0"/>
    <x v="1"/>
    <n v="2"/>
    <n v="111.76"/>
    <n v="28"/>
    <n v="17.230769230769202"/>
  </r>
  <r>
    <x v="3"/>
    <x v="0"/>
    <x v="8"/>
    <n v="25"/>
    <n v="921.03"/>
    <n v="241.25"/>
    <n v="148.461538461538"/>
  </r>
  <r>
    <x v="3"/>
    <x v="0"/>
    <x v="2"/>
    <n v="3"/>
    <n v="174.63"/>
    <n v="43.75"/>
    <n v="26.923076923076898"/>
  </r>
  <r>
    <x v="3"/>
    <x v="0"/>
    <x v="6"/>
    <n v="3"/>
    <n v="91.8"/>
    <n v="23"/>
    <n v="14.1538461538461"/>
  </r>
  <r>
    <x v="3"/>
    <x v="0"/>
    <x v="0"/>
    <n v="5"/>
    <n v="243.48"/>
    <n v="61"/>
    <n v="37.538461538461497"/>
  </r>
  <r>
    <x v="4"/>
    <x v="0"/>
    <x v="7"/>
    <n v="4"/>
    <n v="153.66999999999999"/>
    <n v="38.5"/>
    <n v="23.692307692307601"/>
  </r>
  <r>
    <x v="4"/>
    <x v="0"/>
    <x v="9"/>
    <n v="2"/>
    <n v="55.88"/>
    <n v="14"/>
    <n v="8.6153846153846096"/>
  </r>
  <r>
    <x v="4"/>
    <x v="0"/>
    <x v="5"/>
    <n v="11"/>
    <n v="636.63"/>
    <n v="159.5"/>
    <n v="98.153846153846104"/>
  </r>
  <r>
    <x v="4"/>
    <x v="0"/>
    <x v="1"/>
    <n v="1"/>
    <n v="27.94"/>
    <n v="7"/>
    <n v="4.3076923076923004"/>
  </r>
  <r>
    <x v="4"/>
    <x v="0"/>
    <x v="8"/>
    <n v="9"/>
    <n v="278.39999999999998"/>
    <n v="69.75"/>
    <n v="42.923076923076898"/>
  </r>
  <r>
    <x v="4"/>
    <x v="0"/>
    <x v="2"/>
    <n v="27"/>
    <n v="1783.19"/>
    <n v="446.75"/>
    <n v="274.923076923076"/>
  </r>
  <r>
    <x v="4"/>
    <x v="0"/>
    <x v="6"/>
    <n v="8"/>
    <n v="239.49"/>
    <n v="60"/>
    <n v="36.923076923076898"/>
  </r>
  <r>
    <x v="4"/>
    <x v="0"/>
    <x v="0"/>
    <n v="6"/>
    <n v="386.17"/>
    <n v="96.75"/>
    <n v="59.538461538461497"/>
  </r>
  <r>
    <x v="0"/>
    <x v="0"/>
    <x v="7"/>
    <n v="27"/>
    <n v="1925.87"/>
    <n v="482.5"/>
    <n v="296.923076923076"/>
  </r>
  <r>
    <x v="0"/>
    <x v="0"/>
    <x v="9"/>
    <n v="15"/>
    <n v="526.88"/>
    <n v="132"/>
    <n v="81.230769230769198"/>
  </r>
  <r>
    <x v="0"/>
    <x v="0"/>
    <x v="4"/>
    <n v="1"/>
    <n v="83.82"/>
    <n v="21"/>
    <n v="12.9230769230769"/>
  </r>
  <r>
    <x v="0"/>
    <x v="0"/>
    <x v="5"/>
    <n v="272"/>
    <n v="12061.92"/>
    <n v="3027.75"/>
    <n v="1863.23076923076"/>
  </r>
  <r>
    <x v="0"/>
    <x v="0"/>
    <x v="1"/>
    <n v="4"/>
    <n v="447.04"/>
    <n v="112"/>
    <n v="68.923076923076906"/>
  </r>
  <r>
    <x v="0"/>
    <x v="0"/>
    <x v="8"/>
    <n v="114"/>
    <n v="4411.76"/>
    <n v="1105.25"/>
    <n v="680.15384615384596"/>
  </r>
  <r>
    <x v="0"/>
    <x v="0"/>
    <x v="2"/>
    <n v="22"/>
    <n v="1568.64"/>
    <n v="393"/>
    <n v="241.84615384615299"/>
  </r>
  <r>
    <x v="0"/>
    <x v="0"/>
    <x v="6"/>
    <n v="25"/>
    <n v="1035.8"/>
    <n v="259.5"/>
    <n v="159.692307692307"/>
  </r>
  <r>
    <x v="0"/>
    <x v="0"/>
    <x v="11"/>
    <n v="1"/>
    <n v="27.94"/>
    <n v="7"/>
    <n v="4.3076923076923004"/>
  </r>
  <r>
    <x v="0"/>
    <x v="0"/>
    <x v="0"/>
    <n v="89"/>
    <n v="4301.87"/>
    <n v="1077.75"/>
    <n v="663.23076923076906"/>
  </r>
  <r>
    <x v="0"/>
    <x v="0"/>
    <x v="10"/>
    <n v="8"/>
    <n v="281.41000000000003"/>
    <n v="70.5"/>
    <n v="43.384615384615302"/>
  </r>
  <r>
    <x v="8"/>
    <x v="0"/>
    <x v="7"/>
    <n v="956"/>
    <n v="24662.87"/>
    <n v="6813.75"/>
    <n v="4193.0769230769201"/>
  </r>
  <r>
    <x v="8"/>
    <x v="0"/>
    <x v="12"/>
    <n v="894"/>
    <n v="23691.9"/>
    <n v="6532.75"/>
    <n v="4020.1538461538398"/>
  </r>
  <r>
    <x v="8"/>
    <x v="0"/>
    <x v="3"/>
    <n v="23"/>
    <n v="498.03"/>
    <n v="137.25"/>
    <n v="84.461538461538396"/>
  </r>
  <r>
    <x v="8"/>
    <x v="0"/>
    <x v="9"/>
    <n v="1475"/>
    <n v="58393.61"/>
    <n v="16104.5"/>
    <n v="9910.4615384615299"/>
  </r>
  <r>
    <x v="8"/>
    <x v="0"/>
    <x v="4"/>
    <n v="544"/>
    <n v="18825.09"/>
    <n v="5188"/>
    <n v="3192.6153846153802"/>
  </r>
  <r>
    <x v="8"/>
    <x v="0"/>
    <x v="5"/>
    <n v="4427"/>
    <n v="112756.18"/>
    <n v="31080.5"/>
    <n v="19126.461538461499"/>
  </r>
  <r>
    <x v="8"/>
    <x v="0"/>
    <x v="1"/>
    <n v="10559"/>
    <n v="312957.78000000003"/>
    <n v="86251.625"/>
    <n v="53077.923076922998"/>
  </r>
  <r>
    <x v="8"/>
    <x v="0"/>
    <x v="8"/>
    <n v="1689"/>
    <n v="48338.89"/>
    <n v="13321.75"/>
    <n v="8198"/>
  </r>
  <r>
    <x v="8"/>
    <x v="0"/>
    <x v="2"/>
    <n v="4404"/>
    <n v="154418.07999999999"/>
    <n v="42556"/>
    <n v="26188.307692307601"/>
  </r>
  <r>
    <x v="8"/>
    <x v="0"/>
    <x v="6"/>
    <n v="4707"/>
    <n v="155847.93"/>
    <n v="42956.32"/>
    <n v="26434.658461538402"/>
  </r>
  <r>
    <x v="8"/>
    <x v="0"/>
    <x v="11"/>
    <n v="71"/>
    <n v="2896.5"/>
    <n v="798.25"/>
    <n v="491.230769230769"/>
  </r>
  <r>
    <x v="8"/>
    <x v="0"/>
    <x v="0"/>
    <n v="86"/>
    <n v="3215.4"/>
    <n v="892.64"/>
    <n v="549.31692307692299"/>
  </r>
  <r>
    <x v="8"/>
    <x v="0"/>
    <x v="10"/>
    <n v="8"/>
    <n v="119.75"/>
    <n v="33"/>
    <n v="20.307692307692299"/>
  </r>
  <r>
    <x v="5"/>
    <x v="0"/>
    <x v="7"/>
    <n v="622"/>
    <n v="20750.55"/>
    <n v="5732.25"/>
    <n v="3527.5384615384601"/>
  </r>
  <r>
    <x v="5"/>
    <x v="0"/>
    <x v="12"/>
    <n v="656"/>
    <n v="17044.32"/>
    <n v="4697.25"/>
    <n v="2890.6153846153802"/>
  </r>
  <r>
    <x v="5"/>
    <x v="0"/>
    <x v="3"/>
    <n v="44"/>
    <n v="2000.27"/>
    <n v="555.75"/>
    <n v="342"/>
  </r>
  <r>
    <x v="5"/>
    <x v="0"/>
    <x v="9"/>
    <n v="1061"/>
    <n v="43006.77"/>
    <n v="11852.25"/>
    <n v="7293.6923076923003"/>
  </r>
  <r>
    <x v="5"/>
    <x v="0"/>
    <x v="4"/>
    <n v="575"/>
    <n v="23690.09"/>
    <n v="6539.75"/>
    <n v="4024.4615384615299"/>
  </r>
  <r>
    <x v="5"/>
    <x v="0"/>
    <x v="5"/>
    <n v="3321"/>
    <n v="97516.4"/>
    <n v="26886.5"/>
    <n v="16545.538461538399"/>
  </r>
  <r>
    <x v="5"/>
    <x v="0"/>
    <x v="1"/>
    <n v="7828"/>
    <n v="242368.29"/>
    <n v="66806.25"/>
    <n v="41111.538461538403"/>
  </r>
  <r>
    <x v="5"/>
    <x v="0"/>
    <x v="8"/>
    <n v="1550"/>
    <n v="42402.52"/>
    <n v="11685.75"/>
    <n v="7191.2307692307604"/>
  </r>
  <r>
    <x v="5"/>
    <x v="0"/>
    <x v="2"/>
    <n v="3743"/>
    <n v="138031.07"/>
    <n v="38040"/>
    <n v="23409.2307692307"/>
  </r>
  <r>
    <x v="5"/>
    <x v="0"/>
    <x v="6"/>
    <n v="1767"/>
    <n v="73367.94"/>
    <n v="20228"/>
    <n v="12448"/>
  </r>
  <r>
    <x v="5"/>
    <x v="0"/>
    <x v="11"/>
    <n v="23"/>
    <n v="880.84"/>
    <n v="242.75"/>
    <n v="149.38461538461499"/>
  </r>
  <r>
    <x v="5"/>
    <x v="0"/>
    <x v="0"/>
    <n v="218"/>
    <n v="7708.02"/>
    <n v="2128.25"/>
    <n v="1309.6923076922999"/>
  </r>
  <r>
    <x v="5"/>
    <x v="0"/>
    <x v="10"/>
    <n v="9"/>
    <n v="224.97"/>
    <n v="62"/>
    <n v="38.153846153846096"/>
  </r>
  <r>
    <x v="6"/>
    <x v="0"/>
    <x v="7"/>
    <n v="763"/>
    <n v="25151.06"/>
    <n v="6936.75"/>
    <n v="4268.7692307692296"/>
  </r>
  <r>
    <x v="6"/>
    <x v="0"/>
    <x v="12"/>
    <n v="713"/>
    <n v="21022.21"/>
    <n v="5793.5"/>
    <n v="3565.23076923076"/>
  </r>
  <r>
    <x v="6"/>
    <x v="0"/>
    <x v="3"/>
    <n v="18"/>
    <n v="265.79000000000002"/>
    <n v="83"/>
    <n v="51.076923076923002"/>
  </r>
  <r>
    <x v="6"/>
    <x v="0"/>
    <x v="9"/>
    <n v="1291"/>
    <n v="53328.12"/>
    <n v="14700.75"/>
    <n v="9046.6153846153793"/>
  </r>
  <r>
    <x v="6"/>
    <x v="0"/>
    <x v="4"/>
    <n v="426"/>
    <n v="18597.349999999999"/>
    <n v="5125.25"/>
    <n v="3154"/>
  </r>
  <r>
    <x v="6"/>
    <x v="0"/>
    <x v="5"/>
    <n v="3482"/>
    <n v="118859.59"/>
    <n v="32768"/>
    <n v="20164.923076923002"/>
  </r>
  <r>
    <x v="6"/>
    <x v="0"/>
    <x v="1"/>
    <n v="1851"/>
    <n v="67977.759999999995"/>
    <n v="18734"/>
    <n v="11528.615384615299"/>
  </r>
  <r>
    <x v="6"/>
    <x v="0"/>
    <x v="8"/>
    <n v="1704"/>
    <n v="50214.82"/>
    <n v="13838.75"/>
    <n v="8516.1538461538403"/>
  </r>
  <r>
    <x v="6"/>
    <x v="0"/>
    <x v="2"/>
    <n v="2365"/>
    <n v="94366.5"/>
    <n v="26006.46"/>
    <n v="16003.9753846153"/>
  </r>
  <r>
    <x v="6"/>
    <x v="0"/>
    <x v="6"/>
    <n v="1176"/>
    <n v="54754.37"/>
    <n v="15095"/>
    <n v="9289.2307692307695"/>
  </r>
  <r>
    <x v="6"/>
    <x v="0"/>
    <x v="11"/>
    <n v="52"/>
    <n v="1137.55"/>
    <n v="313.5"/>
    <n v="192.923076923076"/>
  </r>
  <r>
    <x v="6"/>
    <x v="0"/>
    <x v="0"/>
    <n v="582"/>
    <n v="18609.150000000001"/>
    <n v="5128.5"/>
    <n v="3156"/>
  </r>
  <r>
    <x v="6"/>
    <x v="0"/>
    <x v="10"/>
    <n v="28"/>
    <n v="684.9"/>
    <n v="188.75"/>
    <n v="116.153846153846"/>
  </r>
  <r>
    <x v="7"/>
    <x v="0"/>
    <x v="7"/>
    <n v="843"/>
    <n v="25628.26"/>
    <n v="7072.5"/>
    <n v="4352.3076923076896"/>
  </r>
  <r>
    <x v="7"/>
    <x v="0"/>
    <x v="12"/>
    <n v="204"/>
    <n v="6870.73"/>
    <n v="1893.5"/>
    <n v="1165.23076923076"/>
  </r>
  <r>
    <x v="7"/>
    <x v="0"/>
    <x v="3"/>
    <n v="10"/>
    <n v="186.85"/>
    <n v="51.5"/>
    <n v="31.692307692307601"/>
  </r>
  <r>
    <x v="7"/>
    <x v="0"/>
    <x v="9"/>
    <n v="545"/>
    <n v="22869.47"/>
    <n v="6300"/>
    <n v="3876.9230769230699"/>
  </r>
  <r>
    <x v="7"/>
    <x v="0"/>
    <x v="4"/>
    <n v="45"/>
    <n v="1944.01"/>
    <n v="535.75"/>
    <n v="329.692307692307"/>
  </r>
  <r>
    <x v="7"/>
    <x v="0"/>
    <x v="5"/>
    <n v="3417"/>
    <n v="123900.18"/>
    <n v="34154.75"/>
    <n v="21018.307692307601"/>
  </r>
  <r>
    <x v="7"/>
    <x v="0"/>
    <x v="1"/>
    <n v="292"/>
    <n v="14572.51"/>
    <n v="4019.25"/>
    <n v="2473.3846153846098"/>
  </r>
  <r>
    <x v="7"/>
    <x v="0"/>
    <x v="8"/>
    <n v="1633"/>
    <n v="47668.54"/>
    <n v="13137"/>
    <n v="8084.3076923076896"/>
  </r>
  <r>
    <x v="7"/>
    <x v="0"/>
    <x v="2"/>
    <n v="389"/>
    <n v="17860.79"/>
    <n v="4922.25"/>
    <n v="3029.0769230769201"/>
  </r>
  <r>
    <x v="7"/>
    <x v="0"/>
    <x v="6"/>
    <n v="811"/>
    <n v="43029.32"/>
    <n v="11860.25"/>
    <n v="7298.6153846153802"/>
  </r>
  <r>
    <x v="7"/>
    <x v="0"/>
    <x v="11"/>
    <n v="25"/>
    <n v="379.41"/>
    <n v="104.5"/>
    <n v="64.307692307692307"/>
  </r>
  <r>
    <x v="7"/>
    <x v="0"/>
    <x v="0"/>
    <n v="907"/>
    <n v="37351.980000000003"/>
    <n v="10292.75"/>
    <n v="6334"/>
  </r>
  <r>
    <x v="7"/>
    <x v="0"/>
    <x v="10"/>
    <n v="69"/>
    <n v="1265.46"/>
    <n v="348.75"/>
    <n v="214.61538461538399"/>
  </r>
  <r>
    <x v="1"/>
    <x v="0"/>
    <x v="7"/>
    <n v="683"/>
    <n v="23447.77"/>
    <n v="6467"/>
    <n v="3979.6923076922999"/>
  </r>
  <r>
    <x v="1"/>
    <x v="0"/>
    <x v="12"/>
    <n v="49"/>
    <n v="1625.61"/>
    <n v="448"/>
    <n v="275.692307692307"/>
  </r>
  <r>
    <x v="1"/>
    <x v="0"/>
    <x v="3"/>
    <n v="2"/>
    <n v="89"/>
    <n v="24.5"/>
    <n v="15.076923076923"/>
  </r>
  <r>
    <x v="1"/>
    <x v="0"/>
    <x v="9"/>
    <n v="279"/>
    <n v="12823.94"/>
    <n v="3523.5"/>
    <n v="2168.3076923076901"/>
  </r>
  <r>
    <x v="1"/>
    <x v="0"/>
    <x v="4"/>
    <n v="28"/>
    <n v="1233.29"/>
    <n v="339.25"/>
    <n v="208.76923076923001"/>
  </r>
  <r>
    <x v="1"/>
    <x v="0"/>
    <x v="5"/>
    <n v="3339"/>
    <n v="115747.2"/>
    <n v="31918.5"/>
    <n v="19642.1538461538"/>
  </r>
  <r>
    <x v="1"/>
    <x v="0"/>
    <x v="1"/>
    <n v="162"/>
    <n v="8871.57"/>
    <n v="2441"/>
    <n v="1502.15384615384"/>
  </r>
  <r>
    <x v="1"/>
    <x v="0"/>
    <x v="8"/>
    <n v="1578"/>
    <n v="42437.52"/>
    <n v="11695.25"/>
    <n v="7197.0769230769201"/>
  </r>
  <r>
    <x v="1"/>
    <x v="0"/>
    <x v="2"/>
    <n v="335"/>
    <n v="15053.37"/>
    <n v="4147.25"/>
    <n v="2552.1538461538398"/>
  </r>
  <r>
    <x v="1"/>
    <x v="0"/>
    <x v="6"/>
    <n v="636"/>
    <n v="35819.15"/>
    <n v="9868.25"/>
    <n v="6072.7692307692296"/>
  </r>
  <r>
    <x v="1"/>
    <x v="0"/>
    <x v="11"/>
    <n v="60"/>
    <n v="2078.09"/>
    <n v="572.25"/>
    <n v="352.15384615384602"/>
  </r>
  <r>
    <x v="1"/>
    <x v="0"/>
    <x v="0"/>
    <n v="1155"/>
    <n v="46124.33"/>
    <n v="12711"/>
    <n v="7822.1538461538403"/>
  </r>
  <r>
    <x v="1"/>
    <x v="0"/>
    <x v="10"/>
    <n v="32"/>
    <n v="1006.02"/>
    <n v="277.25"/>
    <n v="170.61538461538399"/>
  </r>
  <r>
    <x v="2"/>
    <x v="0"/>
    <x v="7"/>
    <n v="271"/>
    <n v="11970.66"/>
    <n v="3299"/>
    <n v="2030.15384615384"/>
  </r>
  <r>
    <x v="2"/>
    <x v="0"/>
    <x v="3"/>
    <n v="1"/>
    <n v="25.4"/>
    <n v="7"/>
    <n v="4.3076923076923004"/>
  </r>
  <r>
    <x v="2"/>
    <x v="0"/>
    <x v="9"/>
    <n v="200"/>
    <n v="10181.969999999999"/>
    <n v="2800"/>
    <n v="1723.0769230769199"/>
  </r>
  <r>
    <x v="2"/>
    <x v="0"/>
    <x v="4"/>
    <n v="22"/>
    <n v="1556.54"/>
    <n v="428.25"/>
    <n v="263.53846153846098"/>
  </r>
  <r>
    <x v="2"/>
    <x v="0"/>
    <x v="5"/>
    <n v="2471"/>
    <n v="123222.85"/>
    <n v="33966.25"/>
    <n v="20902.307692307601"/>
  </r>
  <r>
    <x v="2"/>
    <x v="0"/>
    <x v="1"/>
    <n v="94"/>
    <n v="6311.91"/>
    <n v="1736.5"/>
    <n v="1068.61538461538"/>
  </r>
  <r>
    <x v="2"/>
    <x v="0"/>
    <x v="8"/>
    <n v="1701"/>
    <n v="90270.36"/>
    <n v="24875.75"/>
    <n v="15308.1538461538"/>
  </r>
  <r>
    <x v="2"/>
    <x v="0"/>
    <x v="2"/>
    <n v="149"/>
    <n v="10517.61"/>
    <n v="2898.5"/>
    <n v="1783.6923076922999"/>
  </r>
  <r>
    <x v="2"/>
    <x v="0"/>
    <x v="6"/>
    <n v="465"/>
    <n v="30787.37"/>
    <n v="8481.2924999999996"/>
    <n v="5219.2569230769204"/>
  </r>
  <r>
    <x v="2"/>
    <x v="0"/>
    <x v="11"/>
    <n v="29"/>
    <n v="2439.29"/>
    <n v="672.25"/>
    <n v="413.692307692307"/>
  </r>
  <r>
    <x v="2"/>
    <x v="0"/>
    <x v="0"/>
    <n v="1141"/>
    <n v="51876.75"/>
    <n v="14285.5"/>
    <n v="8791.0769230769201"/>
  </r>
  <r>
    <x v="2"/>
    <x v="0"/>
    <x v="10"/>
    <n v="30"/>
    <n v="1568.13"/>
    <n v="432"/>
    <n v="265.84615384615302"/>
  </r>
  <r>
    <x v="3"/>
    <x v="0"/>
    <x v="7"/>
    <n v="245"/>
    <n v="11806.46"/>
    <n v="3253.75"/>
    <n v="2002.3076923076901"/>
  </r>
  <r>
    <x v="3"/>
    <x v="0"/>
    <x v="9"/>
    <n v="147"/>
    <n v="6905.77"/>
    <n v="1900.75"/>
    <n v="1169.6923076922999"/>
  </r>
  <r>
    <x v="3"/>
    <x v="0"/>
    <x v="4"/>
    <n v="12"/>
    <n v="1238.8499999999999"/>
    <n v="341.25"/>
    <n v="210"/>
  </r>
  <r>
    <x v="3"/>
    <x v="0"/>
    <x v="5"/>
    <n v="2601"/>
    <n v="122172.97"/>
    <n v="33707.5"/>
    <n v="20743.0769230769"/>
  </r>
  <r>
    <x v="3"/>
    <x v="0"/>
    <x v="1"/>
    <n v="63"/>
    <n v="4283.82"/>
    <n v="1180"/>
    <n v="726.15384615384596"/>
  </r>
  <r>
    <x v="3"/>
    <x v="0"/>
    <x v="8"/>
    <n v="1241"/>
    <n v="51572.4"/>
    <n v="14209.5"/>
    <n v="8744.3076923076896"/>
  </r>
  <r>
    <x v="3"/>
    <x v="0"/>
    <x v="2"/>
    <n v="224"/>
    <n v="13021.25"/>
    <n v="3588.5"/>
    <n v="2208.3076923076901"/>
  </r>
  <r>
    <x v="3"/>
    <x v="0"/>
    <x v="6"/>
    <n v="346"/>
    <n v="23340.400000000001"/>
    <n v="6435.25"/>
    <n v="3960.1538461538398"/>
  </r>
  <r>
    <x v="3"/>
    <x v="0"/>
    <x v="11"/>
    <n v="44"/>
    <n v="1128.58"/>
    <n v="311"/>
    <n v="191.38461538461499"/>
  </r>
  <r>
    <x v="3"/>
    <x v="0"/>
    <x v="0"/>
    <n v="855"/>
    <n v="35088.51"/>
    <n v="9666.5"/>
    <n v="5948.6153846153802"/>
  </r>
  <r>
    <x v="3"/>
    <x v="0"/>
    <x v="10"/>
    <n v="43"/>
    <n v="1271.8"/>
    <n v="350.5"/>
    <n v="215.692307692307"/>
  </r>
  <r>
    <x v="4"/>
    <x v="0"/>
    <x v="7"/>
    <n v="222"/>
    <n v="11011.82"/>
    <n v="3034.75"/>
    <n v="1867.5384615384601"/>
  </r>
  <r>
    <x v="4"/>
    <x v="0"/>
    <x v="9"/>
    <n v="115"/>
    <n v="5488.21"/>
    <n v="1512.5"/>
    <n v="930.76923076923003"/>
  </r>
  <r>
    <x v="4"/>
    <x v="0"/>
    <x v="4"/>
    <n v="17"/>
    <n v="1206.5"/>
    <n v="332.5"/>
    <n v="204.61538461538399"/>
  </r>
  <r>
    <x v="4"/>
    <x v="0"/>
    <x v="5"/>
    <n v="2587"/>
    <n v="122196.83"/>
    <n v="33740"/>
    <n v="20763.0769230769"/>
  </r>
  <r>
    <x v="4"/>
    <x v="0"/>
    <x v="1"/>
    <n v="72"/>
    <n v="5294.09"/>
    <n v="1459"/>
    <n v="897.84615384615302"/>
  </r>
  <r>
    <x v="4"/>
    <x v="0"/>
    <x v="8"/>
    <n v="886"/>
    <n v="37388.74"/>
    <n v="10309.75"/>
    <n v="6344.4615384615299"/>
  </r>
  <r>
    <x v="4"/>
    <x v="0"/>
    <x v="2"/>
    <n v="246"/>
    <n v="13579.93"/>
    <n v="3742.5"/>
    <n v="2303.0769230769201"/>
  </r>
  <r>
    <x v="4"/>
    <x v="0"/>
    <x v="6"/>
    <n v="302"/>
    <n v="20376.23"/>
    <n v="5615.5"/>
    <n v="3455.6923076922999"/>
  </r>
  <r>
    <x v="4"/>
    <x v="0"/>
    <x v="13"/>
    <n v="3"/>
    <n v="308.43"/>
    <n v="85"/>
    <n v="52.307692307692299"/>
  </r>
  <r>
    <x v="4"/>
    <x v="0"/>
    <x v="11"/>
    <n v="18"/>
    <n v="635.9"/>
    <n v="175.25"/>
    <n v="107.846153846153"/>
  </r>
  <r>
    <x v="4"/>
    <x v="0"/>
    <x v="0"/>
    <n v="640"/>
    <n v="26186.49"/>
    <n v="7216.75"/>
    <n v="4441.0769230769201"/>
  </r>
  <r>
    <x v="4"/>
    <x v="0"/>
    <x v="10"/>
    <n v="39"/>
    <n v="1587.48"/>
    <n v="437.5"/>
    <n v="269.230769230769"/>
  </r>
  <r>
    <x v="0"/>
    <x v="0"/>
    <x v="7"/>
    <n v="154"/>
    <n v="10184.549999999999"/>
    <n v="2820.75"/>
    <n v="1735.8461538461499"/>
  </r>
  <r>
    <x v="0"/>
    <x v="0"/>
    <x v="9"/>
    <n v="59"/>
    <n v="2986.33"/>
    <n v="823"/>
    <n v="506.461538461538"/>
  </r>
  <r>
    <x v="0"/>
    <x v="0"/>
    <x v="4"/>
    <n v="15"/>
    <n v="869.06"/>
    <n v="239.5"/>
    <n v="147.38461538461499"/>
  </r>
  <r>
    <x v="0"/>
    <x v="0"/>
    <x v="5"/>
    <n v="2497"/>
    <n v="110245.19"/>
    <n v="30502.75"/>
    <n v="18770.923076923002"/>
  </r>
  <r>
    <x v="0"/>
    <x v="0"/>
    <x v="1"/>
    <n v="63"/>
    <n v="4379.72"/>
    <n v="1242"/>
    <n v="764.30769230769204"/>
  </r>
  <r>
    <x v="0"/>
    <x v="0"/>
    <x v="8"/>
    <n v="650"/>
    <n v="28511.87"/>
    <n v="7861.5"/>
    <n v="4837.8461538461497"/>
  </r>
  <r>
    <x v="0"/>
    <x v="0"/>
    <x v="2"/>
    <n v="182"/>
    <n v="12326.33"/>
    <n v="3397"/>
    <n v="2090.4615384615299"/>
  </r>
  <r>
    <x v="0"/>
    <x v="0"/>
    <x v="6"/>
    <n v="314"/>
    <n v="19171.64"/>
    <n v="5347.75"/>
    <n v="3290.9230769230699"/>
  </r>
  <r>
    <x v="0"/>
    <x v="0"/>
    <x v="13"/>
    <n v="1"/>
    <n v="152.4"/>
    <n v="42"/>
    <n v="25.846153846153801"/>
  </r>
  <r>
    <x v="0"/>
    <x v="0"/>
    <x v="0"/>
    <n v="413"/>
    <n v="18452.439999999999"/>
    <n v="5108.75"/>
    <n v="3143.8461538461502"/>
  </r>
  <r>
    <x v="0"/>
    <x v="0"/>
    <x v="10"/>
    <n v="45"/>
    <n v="1027"/>
    <n v="283"/>
    <n v="174.15384615384599"/>
  </r>
  <r>
    <x v="6"/>
    <x v="2"/>
    <x v="4"/>
    <n v="2"/>
    <n v="76.2"/>
    <n v="21"/>
    <n v="12.9230769230769"/>
  </r>
  <r>
    <x v="6"/>
    <x v="2"/>
    <x v="5"/>
    <n v="2"/>
    <n v="25.4"/>
    <n v="7"/>
    <n v="4.3076923076923004"/>
  </r>
  <r>
    <x v="6"/>
    <x v="2"/>
    <x v="1"/>
    <n v="17"/>
    <n v="781.05"/>
    <n v="215.25"/>
    <n v="132.461538461538"/>
  </r>
  <r>
    <x v="6"/>
    <x v="2"/>
    <x v="2"/>
    <n v="17"/>
    <n v="141.51"/>
    <n v="39"/>
    <n v="24"/>
  </r>
  <r>
    <x v="6"/>
    <x v="2"/>
    <x v="6"/>
    <n v="4"/>
    <n v="361.04"/>
    <n v="99.5"/>
    <n v="61.230769230769198"/>
  </r>
  <r>
    <x v="7"/>
    <x v="2"/>
    <x v="7"/>
    <n v="3"/>
    <n v="25.4"/>
    <n v="7"/>
    <n v="4.3076923076923004"/>
  </r>
  <r>
    <x v="7"/>
    <x v="2"/>
    <x v="3"/>
    <n v="4"/>
    <n v="95.24"/>
    <n v="26.25"/>
    <n v="16.1538461538461"/>
  </r>
  <r>
    <x v="7"/>
    <x v="2"/>
    <x v="9"/>
    <n v="7"/>
    <n v="323.85000000000002"/>
    <n v="89.25"/>
    <n v="54.923076923076898"/>
  </r>
  <r>
    <x v="7"/>
    <x v="2"/>
    <x v="4"/>
    <n v="12"/>
    <n v="683.99"/>
    <n v="188.5"/>
    <n v="116"/>
  </r>
  <r>
    <x v="7"/>
    <x v="2"/>
    <x v="5"/>
    <n v="3"/>
    <n v="76.2"/>
    <n v="21"/>
    <n v="12.9230769230769"/>
  </r>
  <r>
    <x v="7"/>
    <x v="2"/>
    <x v="1"/>
    <n v="39"/>
    <n v="1469.58"/>
    <n v="405"/>
    <n v="249.230769230769"/>
  </r>
  <r>
    <x v="7"/>
    <x v="2"/>
    <x v="8"/>
    <n v="2"/>
    <n v="16.329999999999998"/>
    <n v="4.5"/>
    <n v="2.7692307692307598"/>
  </r>
  <r>
    <x v="7"/>
    <x v="2"/>
    <x v="2"/>
    <n v="54"/>
    <n v="937.98"/>
    <n v="258.5"/>
    <n v="159.07692307692301"/>
  </r>
  <r>
    <x v="7"/>
    <x v="2"/>
    <x v="6"/>
    <n v="51"/>
    <n v="1375.22"/>
    <n v="379"/>
    <n v="233.230769230769"/>
  </r>
  <r>
    <x v="7"/>
    <x v="2"/>
    <x v="13"/>
    <n v="1"/>
    <n v="38.1"/>
    <n v="10.5"/>
    <n v="6.4615384615384599"/>
  </r>
  <r>
    <x v="7"/>
    <x v="2"/>
    <x v="11"/>
    <n v="1"/>
    <n v="25.4"/>
    <n v="7"/>
    <n v="4.3076923076923004"/>
  </r>
  <r>
    <x v="7"/>
    <x v="2"/>
    <x v="0"/>
    <n v="29"/>
    <n v="1211.05"/>
    <n v="333.75"/>
    <n v="205.38461538461499"/>
  </r>
  <r>
    <x v="1"/>
    <x v="2"/>
    <x v="7"/>
    <n v="127"/>
    <n v="3172.24"/>
    <n v="874.25"/>
    <n v="538"/>
  </r>
  <r>
    <x v="1"/>
    <x v="2"/>
    <x v="12"/>
    <n v="243"/>
    <n v="4933.87"/>
    <n v="1359.75"/>
    <n v="836.76923076923003"/>
  </r>
  <r>
    <x v="1"/>
    <x v="2"/>
    <x v="3"/>
    <n v="32"/>
    <n v="637.71"/>
    <n v="175.75"/>
    <n v="108.153846153846"/>
  </r>
  <r>
    <x v="1"/>
    <x v="2"/>
    <x v="9"/>
    <n v="43"/>
    <n v="1276.33"/>
    <n v="351.75"/>
    <n v="216.461538461538"/>
  </r>
  <r>
    <x v="1"/>
    <x v="2"/>
    <x v="4"/>
    <n v="29"/>
    <n v="1067.7"/>
    <n v="294.25"/>
    <n v="181.07692307692301"/>
  </r>
  <r>
    <x v="1"/>
    <x v="2"/>
    <x v="5"/>
    <n v="125"/>
    <n v="2848.38"/>
    <n v="785"/>
    <n v="483.07692307692298"/>
  </r>
  <r>
    <x v="1"/>
    <x v="2"/>
    <x v="1"/>
    <n v="370"/>
    <n v="7797.77"/>
    <n v="2149"/>
    <n v="1322.4615384615299"/>
  </r>
  <r>
    <x v="1"/>
    <x v="2"/>
    <x v="8"/>
    <n v="27"/>
    <n v="443.6"/>
    <n v="122.75"/>
    <n v="75.538461538461505"/>
  </r>
  <r>
    <x v="1"/>
    <x v="2"/>
    <x v="2"/>
    <n v="55"/>
    <n v="1538.52"/>
    <n v="424"/>
    <n v="260.923076923076"/>
  </r>
  <r>
    <x v="1"/>
    <x v="2"/>
    <x v="6"/>
    <n v="61"/>
    <n v="2082.81"/>
    <n v="574"/>
    <n v="353.230769230769"/>
  </r>
  <r>
    <x v="1"/>
    <x v="2"/>
    <x v="11"/>
    <n v="1"/>
    <n v="90.71"/>
    <n v="25"/>
    <n v="15.3846153846153"/>
  </r>
  <r>
    <x v="1"/>
    <x v="2"/>
    <x v="0"/>
    <n v="134"/>
    <n v="5355.74"/>
    <n v="1476"/>
    <n v="908.30769230769204"/>
  </r>
  <r>
    <x v="2"/>
    <x v="2"/>
    <x v="7"/>
    <n v="1028"/>
    <n v="43468.39"/>
    <n v="9299.75"/>
    <n v="5722.9230769230699"/>
  </r>
  <r>
    <x v="2"/>
    <x v="2"/>
    <x v="12"/>
    <n v="1239"/>
    <n v="44131.69"/>
    <n v="9331"/>
    <n v="5742.1538461538403"/>
  </r>
  <r>
    <x v="2"/>
    <x v="2"/>
    <x v="3"/>
    <n v="626"/>
    <n v="28935.93"/>
    <n v="6374.75"/>
    <n v="3922.9230769230699"/>
  </r>
  <r>
    <x v="2"/>
    <x v="2"/>
    <x v="9"/>
    <n v="218"/>
    <n v="12568.46"/>
    <n v="2763.25"/>
    <n v="1700.4615384615299"/>
  </r>
  <r>
    <x v="2"/>
    <x v="2"/>
    <x v="4"/>
    <n v="337"/>
    <n v="15285.39"/>
    <n v="2948.75"/>
    <n v="1814.61538461538"/>
  </r>
  <r>
    <x v="2"/>
    <x v="2"/>
    <x v="5"/>
    <n v="513"/>
    <n v="20895.2"/>
    <n v="4563.25"/>
    <n v="2808.1538461538398"/>
  </r>
  <r>
    <x v="2"/>
    <x v="2"/>
    <x v="1"/>
    <n v="7523"/>
    <n v="346953.85"/>
    <n v="72776.75"/>
    <n v="44785.692307692298"/>
  </r>
  <r>
    <x v="2"/>
    <x v="2"/>
    <x v="8"/>
    <n v="90"/>
    <n v="1656.45"/>
    <n v="416"/>
    <n v="256"/>
  </r>
  <r>
    <x v="2"/>
    <x v="2"/>
    <x v="2"/>
    <n v="204"/>
    <n v="9504.1200000000008"/>
    <n v="2076.25"/>
    <n v="1277.6923076922999"/>
  </r>
  <r>
    <x v="2"/>
    <x v="2"/>
    <x v="6"/>
    <n v="635"/>
    <n v="17231.05"/>
    <n v="3867.5"/>
    <n v="2380"/>
  </r>
  <r>
    <x v="2"/>
    <x v="2"/>
    <x v="11"/>
    <n v="16"/>
    <n v="497.11"/>
    <n v="134.75"/>
    <n v="82.923076923076906"/>
  </r>
  <r>
    <x v="2"/>
    <x v="2"/>
    <x v="0"/>
    <n v="1163"/>
    <n v="43667"/>
    <n v="9599"/>
    <n v="5907.0769230769201"/>
  </r>
  <r>
    <x v="3"/>
    <x v="2"/>
    <x v="7"/>
    <n v="1334"/>
    <n v="48625.55"/>
    <n v="13400.75"/>
    <n v="8246.6153846153793"/>
  </r>
  <r>
    <x v="3"/>
    <x v="2"/>
    <x v="12"/>
    <n v="990"/>
    <n v="28121.57"/>
    <n v="7750"/>
    <n v="4769.2307692307604"/>
  </r>
  <r>
    <x v="3"/>
    <x v="2"/>
    <x v="3"/>
    <n v="1102"/>
    <n v="37580.82"/>
    <n v="10360.5"/>
    <n v="6375.6923076923003"/>
  </r>
  <r>
    <x v="3"/>
    <x v="2"/>
    <x v="9"/>
    <n v="309"/>
    <n v="12539.41"/>
    <n v="3455.75"/>
    <n v="2126.6153846153802"/>
  </r>
  <r>
    <x v="3"/>
    <x v="2"/>
    <x v="4"/>
    <n v="1255"/>
    <n v="32122.82"/>
    <n v="8858.25"/>
    <n v="5451.2307692307604"/>
  </r>
  <r>
    <x v="3"/>
    <x v="2"/>
    <x v="5"/>
    <n v="652"/>
    <n v="23864.09"/>
    <n v="6580.25"/>
    <n v="4049.3846153846098"/>
  </r>
  <r>
    <x v="3"/>
    <x v="2"/>
    <x v="1"/>
    <n v="7743"/>
    <n v="278919.55"/>
    <n v="76874.39"/>
    <n v="47307.316923076898"/>
  </r>
  <r>
    <x v="3"/>
    <x v="2"/>
    <x v="8"/>
    <n v="150"/>
    <n v="5016.5"/>
    <n v="1382.5"/>
    <n v="850.76923076923003"/>
  </r>
  <r>
    <x v="3"/>
    <x v="2"/>
    <x v="2"/>
    <n v="436"/>
    <n v="15586.6"/>
    <n v="4295.5"/>
    <n v="2643.3846153846098"/>
  </r>
  <r>
    <x v="3"/>
    <x v="2"/>
    <x v="6"/>
    <n v="1360"/>
    <n v="37618.089999999997"/>
    <n v="10373.75"/>
    <n v="6383.8461538461497"/>
  </r>
  <r>
    <x v="3"/>
    <x v="2"/>
    <x v="13"/>
    <n v="16"/>
    <n v="1151.1600000000001"/>
    <n v="317.25"/>
    <n v="195.230769230769"/>
  </r>
  <r>
    <x v="3"/>
    <x v="2"/>
    <x v="11"/>
    <n v="65"/>
    <n v="2144.44"/>
    <n v="591"/>
    <n v="363.692307692307"/>
  </r>
  <r>
    <x v="3"/>
    <x v="2"/>
    <x v="0"/>
    <n v="1035"/>
    <n v="30141.5"/>
    <n v="8306.75"/>
    <n v="5111.8461538461497"/>
  </r>
  <r>
    <x v="4"/>
    <x v="2"/>
    <x v="7"/>
    <n v="1360"/>
    <n v="60270.61"/>
    <n v="16610"/>
    <n v="10221.538461538399"/>
  </r>
  <r>
    <x v="4"/>
    <x v="2"/>
    <x v="12"/>
    <n v="756"/>
    <n v="26277.43"/>
    <n v="7241.82"/>
    <n v="4456.5046153846097"/>
  </r>
  <r>
    <x v="4"/>
    <x v="2"/>
    <x v="3"/>
    <n v="1337"/>
    <n v="37998.68"/>
    <n v="10472.25"/>
    <n v="6444.4615384615299"/>
  </r>
  <r>
    <x v="4"/>
    <x v="2"/>
    <x v="9"/>
    <n v="329"/>
    <n v="14391.78"/>
    <n v="3966.25"/>
    <n v="2440.76923076923"/>
  </r>
  <r>
    <x v="4"/>
    <x v="2"/>
    <x v="4"/>
    <n v="1426"/>
    <n v="37561.699999999997"/>
    <n v="10359.89"/>
    <n v="6375.3169230769199"/>
  </r>
  <r>
    <x v="4"/>
    <x v="2"/>
    <x v="5"/>
    <n v="814"/>
    <n v="30343.8"/>
    <n v="8375.25"/>
    <n v="5154"/>
  </r>
  <r>
    <x v="4"/>
    <x v="2"/>
    <x v="1"/>
    <n v="6995"/>
    <n v="263447.59999999998"/>
    <n v="72603.75"/>
    <n v="44679.2307692307"/>
  </r>
  <r>
    <x v="4"/>
    <x v="2"/>
    <x v="8"/>
    <n v="304"/>
    <n v="7183.61"/>
    <n v="1989.25"/>
    <n v="1224.15384615384"/>
  </r>
  <r>
    <x v="4"/>
    <x v="2"/>
    <x v="2"/>
    <n v="695"/>
    <n v="29395.14"/>
    <n v="8101"/>
    <n v="4985.2307692307604"/>
  </r>
  <r>
    <x v="4"/>
    <x v="2"/>
    <x v="6"/>
    <n v="1819"/>
    <n v="47565.82"/>
    <n v="13114.25"/>
    <n v="8070.3076923076896"/>
  </r>
  <r>
    <x v="4"/>
    <x v="2"/>
    <x v="13"/>
    <n v="34"/>
    <n v="1768.01"/>
    <n v="487.25"/>
    <n v="299.84615384615302"/>
  </r>
  <r>
    <x v="4"/>
    <x v="2"/>
    <x v="11"/>
    <n v="122"/>
    <n v="2582.5100000000002"/>
    <n v="711.75"/>
    <n v="438"/>
  </r>
  <r>
    <x v="4"/>
    <x v="2"/>
    <x v="0"/>
    <n v="765"/>
    <n v="25484.16"/>
    <n v="7023.25"/>
    <n v="4322"/>
  </r>
  <r>
    <x v="0"/>
    <x v="2"/>
    <x v="7"/>
    <n v="1523"/>
    <n v="65589.7"/>
    <n v="18159.25"/>
    <n v="11174.923076923"/>
  </r>
  <r>
    <x v="0"/>
    <x v="2"/>
    <x v="12"/>
    <n v="577"/>
    <n v="20420.28"/>
    <n v="5627.5"/>
    <n v="3463.0769230769201"/>
  </r>
  <r>
    <x v="0"/>
    <x v="2"/>
    <x v="3"/>
    <n v="1308"/>
    <n v="34457.43"/>
    <n v="9554"/>
    <n v="5879.3846153846098"/>
  </r>
  <r>
    <x v="0"/>
    <x v="2"/>
    <x v="9"/>
    <n v="405"/>
    <n v="16876.95"/>
    <n v="4669"/>
    <n v="2873.23076923076"/>
  </r>
  <r>
    <x v="0"/>
    <x v="2"/>
    <x v="4"/>
    <n v="1212"/>
    <n v="35732.58"/>
    <n v="9869"/>
    <n v="6073.2307692307604"/>
  </r>
  <r>
    <x v="0"/>
    <x v="2"/>
    <x v="5"/>
    <n v="966"/>
    <n v="38075.31"/>
    <n v="10493.5"/>
    <n v="6457.5384615384601"/>
  </r>
  <r>
    <x v="0"/>
    <x v="2"/>
    <x v="1"/>
    <n v="6963"/>
    <n v="270883.45"/>
    <n v="74776"/>
    <n v="46016"/>
  </r>
  <r>
    <x v="0"/>
    <x v="2"/>
    <x v="8"/>
    <n v="299"/>
    <n v="9544.5400000000009"/>
    <n v="2633.25"/>
    <n v="1620.4615384615299"/>
  </r>
  <r>
    <x v="0"/>
    <x v="2"/>
    <x v="2"/>
    <n v="1068"/>
    <n v="43230.26"/>
    <n v="11916"/>
    <n v="7332.9230769230699"/>
  </r>
  <r>
    <x v="0"/>
    <x v="2"/>
    <x v="6"/>
    <n v="3029"/>
    <n v="73390.69"/>
    <n v="20237.25"/>
    <n v="12453.692307692299"/>
  </r>
  <r>
    <x v="0"/>
    <x v="2"/>
    <x v="13"/>
    <n v="37"/>
    <n v="1705.47"/>
    <n v="470"/>
    <n v="289.230769230769"/>
  </r>
  <r>
    <x v="0"/>
    <x v="2"/>
    <x v="11"/>
    <n v="101"/>
    <n v="2384.09"/>
    <n v="657"/>
    <n v="404.30769230769198"/>
  </r>
  <r>
    <x v="0"/>
    <x v="2"/>
    <x v="0"/>
    <n v="803"/>
    <n v="27987.38"/>
    <n v="7791.25"/>
    <n v="4794.6153846153802"/>
  </r>
  <r>
    <x v="0"/>
    <x v="2"/>
    <x v="10"/>
    <n v="12"/>
    <n v="364.68"/>
    <n v="100.5"/>
    <n v="61.846153846153797"/>
  </r>
  <r>
    <x v="8"/>
    <x v="2"/>
    <x v="7"/>
    <n v="43"/>
    <n v="2137.67"/>
    <n v="617.5"/>
    <n v="380"/>
  </r>
  <r>
    <x v="8"/>
    <x v="2"/>
    <x v="12"/>
    <n v="59"/>
    <n v="942.87"/>
    <n v="673.75"/>
    <n v="414.61538461538402"/>
  </r>
  <r>
    <x v="8"/>
    <x v="2"/>
    <x v="3"/>
    <n v="387"/>
    <n v="4116.16"/>
    <n v="2707.25"/>
    <n v="1666"/>
  </r>
  <r>
    <x v="8"/>
    <x v="2"/>
    <x v="9"/>
    <n v="189"/>
    <n v="4330.79"/>
    <n v="2571.5"/>
    <n v="1582.4615384615299"/>
  </r>
  <r>
    <x v="8"/>
    <x v="2"/>
    <x v="4"/>
    <n v="587"/>
    <n v="9226.26"/>
    <n v="7825"/>
    <n v="4815.3846153846098"/>
  </r>
  <r>
    <x v="8"/>
    <x v="2"/>
    <x v="5"/>
    <n v="475"/>
    <n v="11946.48"/>
    <n v="3645.5"/>
    <n v="2243.3846153846098"/>
  </r>
  <r>
    <x v="8"/>
    <x v="2"/>
    <x v="1"/>
    <n v="403"/>
    <n v="6686.22"/>
    <n v="4296.5"/>
    <n v="2644"/>
  </r>
  <r>
    <x v="8"/>
    <x v="2"/>
    <x v="8"/>
    <n v="120"/>
    <n v="2453.16"/>
    <n v="1074.25"/>
    <n v="661.07692307692298"/>
  </r>
  <r>
    <x v="8"/>
    <x v="2"/>
    <x v="2"/>
    <n v="338"/>
    <n v="11645.2"/>
    <n v="3638"/>
    <n v="2238.76923076923"/>
  </r>
  <r>
    <x v="8"/>
    <x v="2"/>
    <x v="6"/>
    <n v="2044"/>
    <n v="26169.74"/>
    <n v="17950.75"/>
    <n v="11046.615384615299"/>
  </r>
  <r>
    <x v="8"/>
    <x v="2"/>
    <x v="11"/>
    <n v="82"/>
    <n v="1390.75"/>
    <n v="773.25"/>
    <n v="475.84615384615302"/>
  </r>
  <r>
    <x v="8"/>
    <x v="2"/>
    <x v="0"/>
    <n v="302"/>
    <n v="4883.8900000000003"/>
    <n v="2752.25"/>
    <n v="1693.6923076922999"/>
  </r>
  <r>
    <x v="8"/>
    <x v="2"/>
    <x v="10"/>
    <n v="35"/>
    <n v="120.68"/>
    <n v="103"/>
    <n v="63.384615384615302"/>
  </r>
  <r>
    <x v="5"/>
    <x v="2"/>
    <x v="7"/>
    <n v="20"/>
    <n v="663.47"/>
    <n v="200"/>
    <n v="123.07692307692299"/>
  </r>
  <r>
    <x v="5"/>
    <x v="2"/>
    <x v="12"/>
    <n v="71"/>
    <n v="1060.42"/>
    <n v="623.25"/>
    <n v="383.53846153846098"/>
  </r>
  <r>
    <x v="5"/>
    <x v="2"/>
    <x v="3"/>
    <n v="450"/>
    <n v="3583.89"/>
    <n v="3188"/>
    <n v="1961.8461538461499"/>
  </r>
  <r>
    <x v="5"/>
    <x v="2"/>
    <x v="9"/>
    <n v="174"/>
    <n v="2547.02"/>
    <n v="2157.75"/>
    <n v="1327.8461538461499"/>
  </r>
  <r>
    <x v="5"/>
    <x v="2"/>
    <x v="4"/>
    <n v="687"/>
    <n v="7450.63"/>
    <n v="8907"/>
    <n v="5481.2307692307604"/>
  </r>
  <r>
    <x v="5"/>
    <x v="2"/>
    <x v="5"/>
    <n v="291"/>
    <n v="7968.43"/>
    <n v="2741"/>
    <n v="1686.76923076923"/>
  </r>
  <r>
    <x v="5"/>
    <x v="2"/>
    <x v="1"/>
    <n v="391"/>
    <n v="5056.29"/>
    <n v="4685.5"/>
    <n v="2883.3846153846098"/>
  </r>
  <r>
    <x v="5"/>
    <x v="2"/>
    <x v="8"/>
    <n v="148"/>
    <n v="2253.54"/>
    <n v="1501.75"/>
    <n v="924.15384615384596"/>
  </r>
  <r>
    <x v="5"/>
    <x v="2"/>
    <x v="2"/>
    <n v="271"/>
    <n v="8078.05"/>
    <n v="2694.5"/>
    <n v="1658.15384615384"/>
  </r>
  <r>
    <x v="5"/>
    <x v="2"/>
    <x v="6"/>
    <n v="4416"/>
    <n v="33985.410000000003"/>
    <n v="38125.5"/>
    <n v="23461.846153846102"/>
  </r>
  <r>
    <x v="5"/>
    <x v="2"/>
    <x v="11"/>
    <n v="62"/>
    <n v="742.69"/>
    <n v="594.75"/>
    <n v="366"/>
  </r>
  <r>
    <x v="5"/>
    <x v="2"/>
    <x v="0"/>
    <n v="287"/>
    <n v="4078.27"/>
    <n v="3101.75"/>
    <n v="1908.76923076923"/>
  </r>
  <r>
    <x v="5"/>
    <x v="2"/>
    <x v="10"/>
    <n v="15"/>
    <n v="86.32"/>
    <n v="112"/>
    <n v="68.923076923076906"/>
  </r>
  <r>
    <x v="6"/>
    <x v="2"/>
    <x v="7"/>
    <n v="17"/>
    <n v="1003.3"/>
    <n v="276.5"/>
    <n v="170.15384615384599"/>
  </r>
  <r>
    <x v="6"/>
    <x v="2"/>
    <x v="12"/>
    <n v="144"/>
    <n v="1265.1099999999999"/>
    <n v="1309.75"/>
    <n v="806"/>
  </r>
  <r>
    <x v="6"/>
    <x v="2"/>
    <x v="3"/>
    <n v="561"/>
    <n v="3377.98"/>
    <n v="4167.25"/>
    <n v="2564.4615384615299"/>
  </r>
  <r>
    <x v="6"/>
    <x v="2"/>
    <x v="9"/>
    <n v="333"/>
    <n v="4311.07"/>
    <n v="3614.75"/>
    <n v="2224.4615384615299"/>
  </r>
  <r>
    <x v="6"/>
    <x v="2"/>
    <x v="4"/>
    <n v="1197"/>
    <n v="9242.74"/>
    <n v="13664"/>
    <n v="8408.6153846153793"/>
  </r>
  <r>
    <x v="6"/>
    <x v="2"/>
    <x v="5"/>
    <n v="293"/>
    <n v="5112.6000000000004"/>
    <n v="3065.75"/>
    <n v="1886.61538461538"/>
  </r>
  <r>
    <x v="6"/>
    <x v="2"/>
    <x v="1"/>
    <n v="6616"/>
    <n v="41203.61"/>
    <n v="59469.5"/>
    <n v="36596.615384615303"/>
  </r>
  <r>
    <x v="6"/>
    <x v="2"/>
    <x v="8"/>
    <n v="193"/>
    <n v="2861.41"/>
    <n v="1788.75"/>
    <n v="1100.76923076923"/>
  </r>
  <r>
    <x v="6"/>
    <x v="2"/>
    <x v="2"/>
    <n v="2215"/>
    <n v="19889.080000000002"/>
    <n v="23800.5"/>
    <n v="14646.461538461501"/>
  </r>
  <r>
    <x v="6"/>
    <x v="2"/>
    <x v="6"/>
    <n v="5869"/>
    <n v="39215.97"/>
    <n v="53384.5"/>
    <n v="32852"/>
  </r>
  <r>
    <x v="6"/>
    <x v="2"/>
    <x v="11"/>
    <n v="48"/>
    <n v="262.58"/>
    <n v="397.75"/>
    <n v="244.76923076923001"/>
  </r>
  <r>
    <x v="6"/>
    <x v="2"/>
    <x v="0"/>
    <n v="434"/>
    <n v="4784.7299999999996"/>
    <n v="4350.75"/>
    <n v="2677.3846153846098"/>
  </r>
  <r>
    <x v="6"/>
    <x v="2"/>
    <x v="10"/>
    <n v="14"/>
    <n v="63.61"/>
    <n v="96.75"/>
    <n v="59.538461538461497"/>
  </r>
  <r>
    <x v="7"/>
    <x v="2"/>
    <x v="7"/>
    <n v="18"/>
    <n v="481.04"/>
    <n v="140.25"/>
    <n v="86.307692307692307"/>
  </r>
  <r>
    <x v="7"/>
    <x v="2"/>
    <x v="12"/>
    <n v="666"/>
    <n v="15887.7"/>
    <n v="4834"/>
    <n v="2974.76923076923"/>
  </r>
  <r>
    <x v="7"/>
    <x v="2"/>
    <x v="3"/>
    <n v="649"/>
    <n v="15743.39"/>
    <n v="4859.5"/>
    <n v="2990.4615384615299"/>
  </r>
  <r>
    <x v="7"/>
    <x v="2"/>
    <x v="9"/>
    <n v="1159"/>
    <n v="41961.05"/>
    <n v="12681.5"/>
    <n v="7804"/>
  </r>
  <r>
    <x v="7"/>
    <x v="2"/>
    <x v="4"/>
    <n v="1380"/>
    <n v="53376.46"/>
    <n v="16485"/>
    <n v="10144.615384615299"/>
  </r>
  <r>
    <x v="7"/>
    <x v="2"/>
    <x v="5"/>
    <n v="377"/>
    <n v="13827.49"/>
    <n v="4112.5"/>
    <n v="2530.76923076923"/>
  </r>
  <r>
    <x v="7"/>
    <x v="2"/>
    <x v="1"/>
    <n v="6982"/>
    <n v="222140.61"/>
    <n v="69123.5"/>
    <n v="42537.538461538403"/>
  </r>
  <r>
    <x v="7"/>
    <x v="2"/>
    <x v="8"/>
    <n v="343"/>
    <n v="9483.5400000000009"/>
    <n v="2890.75"/>
    <n v="1778.9230769230701"/>
  </r>
  <r>
    <x v="7"/>
    <x v="2"/>
    <x v="2"/>
    <n v="4064"/>
    <n v="150134.16"/>
    <n v="46072"/>
    <n v="28352"/>
  </r>
  <r>
    <x v="7"/>
    <x v="2"/>
    <x v="6"/>
    <n v="6081"/>
    <n v="184780.03"/>
    <n v="57234.5"/>
    <n v="35221.2307692307"/>
  </r>
  <r>
    <x v="7"/>
    <x v="2"/>
    <x v="13"/>
    <n v="91"/>
    <n v="1387.01"/>
    <n v="404.5"/>
    <n v="248.923076923076"/>
  </r>
  <r>
    <x v="7"/>
    <x v="2"/>
    <x v="11"/>
    <n v="77"/>
    <n v="2334.54"/>
    <n v="703.5"/>
    <n v="432.923076923076"/>
  </r>
  <r>
    <x v="7"/>
    <x v="2"/>
    <x v="0"/>
    <n v="770"/>
    <n v="22776.6"/>
    <n v="6951"/>
    <n v="4277.5384615384601"/>
  </r>
  <r>
    <x v="7"/>
    <x v="2"/>
    <x v="10"/>
    <n v="2"/>
    <n v="59.5"/>
    <n v="17.5"/>
    <n v="10.769230769230701"/>
  </r>
  <r>
    <x v="1"/>
    <x v="2"/>
    <x v="7"/>
    <n v="25"/>
    <n v="382.99"/>
    <n v="112.5"/>
    <n v="69.230769230769198"/>
  </r>
  <r>
    <x v="1"/>
    <x v="2"/>
    <x v="12"/>
    <n v="820"/>
    <n v="21998.52"/>
    <n v="6330.5"/>
    <n v="3895.6923076922999"/>
  </r>
  <r>
    <x v="1"/>
    <x v="2"/>
    <x v="3"/>
    <n v="828"/>
    <n v="20288.73"/>
    <n v="5916.75"/>
    <n v="3641.0769230769201"/>
  </r>
  <r>
    <x v="1"/>
    <x v="2"/>
    <x v="9"/>
    <n v="1542"/>
    <n v="62943.76"/>
    <n v="18325.75"/>
    <n v="11277.384615384601"/>
  </r>
  <r>
    <x v="1"/>
    <x v="2"/>
    <x v="4"/>
    <n v="1426"/>
    <n v="60458.61"/>
    <n v="17516.75"/>
    <n v="10779.538461538399"/>
  </r>
  <r>
    <x v="1"/>
    <x v="2"/>
    <x v="5"/>
    <n v="486"/>
    <n v="17194.580000000002"/>
    <n v="5335.25"/>
    <n v="3283.23076923076"/>
  </r>
  <r>
    <x v="1"/>
    <x v="2"/>
    <x v="1"/>
    <n v="6789"/>
    <n v="236455.72"/>
    <n v="68469.75"/>
    <n v="42135.2307692307"/>
  </r>
  <r>
    <x v="1"/>
    <x v="2"/>
    <x v="8"/>
    <n v="433"/>
    <n v="10879.93"/>
    <n v="3272"/>
    <n v="2013.5384615384601"/>
  </r>
  <r>
    <x v="1"/>
    <x v="2"/>
    <x v="2"/>
    <n v="4476"/>
    <n v="181900.76"/>
    <n v="52746.5"/>
    <n v="32459.384615384599"/>
  </r>
  <r>
    <x v="1"/>
    <x v="2"/>
    <x v="6"/>
    <n v="6714"/>
    <n v="219366.79"/>
    <n v="63658.25"/>
    <n v="39174.307692307601"/>
  </r>
  <r>
    <x v="1"/>
    <x v="2"/>
    <x v="13"/>
    <n v="77"/>
    <n v="2225.56"/>
    <n v="642"/>
    <n v="395.07692307692298"/>
  </r>
  <r>
    <x v="1"/>
    <x v="2"/>
    <x v="11"/>
    <n v="107"/>
    <n v="3784.07"/>
    <n v="1088.75"/>
    <n v="670"/>
  </r>
  <r>
    <x v="1"/>
    <x v="2"/>
    <x v="0"/>
    <n v="974"/>
    <n v="31930.47"/>
    <n v="9315.5"/>
    <n v="5732.6153846153802"/>
  </r>
  <r>
    <x v="1"/>
    <x v="2"/>
    <x v="10"/>
    <n v="1"/>
    <n v="3.34"/>
    <n v="1"/>
    <n v="0.61538461538461497"/>
  </r>
  <r>
    <x v="2"/>
    <x v="2"/>
    <x v="7"/>
    <n v="11"/>
    <n v="237.8"/>
    <n v="92.75"/>
    <n v="57.076923076923002"/>
  </r>
  <r>
    <x v="2"/>
    <x v="2"/>
    <x v="12"/>
    <n v="68"/>
    <n v="1529.66"/>
    <n v="593"/>
    <n v="364.923076923076"/>
  </r>
  <r>
    <x v="2"/>
    <x v="2"/>
    <x v="3"/>
    <n v="412"/>
    <n v="13656.18"/>
    <n v="5271"/>
    <n v="3243.6923076922999"/>
  </r>
  <r>
    <x v="2"/>
    <x v="2"/>
    <x v="9"/>
    <n v="1744"/>
    <n v="57088.32"/>
    <n v="22325"/>
    <n v="13738.461538461501"/>
  </r>
  <r>
    <x v="2"/>
    <x v="2"/>
    <x v="4"/>
    <n v="876"/>
    <n v="42367.08"/>
    <n v="16471.5"/>
    <n v="10136.307692307601"/>
  </r>
  <r>
    <x v="2"/>
    <x v="2"/>
    <x v="5"/>
    <n v="416"/>
    <n v="14845"/>
    <n v="5798"/>
    <n v="3568"/>
  </r>
  <r>
    <x v="2"/>
    <x v="2"/>
    <x v="1"/>
    <n v="988"/>
    <n v="33306.25"/>
    <n v="12930.25"/>
    <n v="7957.0769230769201"/>
  </r>
  <r>
    <x v="2"/>
    <x v="2"/>
    <x v="8"/>
    <n v="491"/>
    <n v="10032.49"/>
    <n v="3909.5"/>
    <n v="2405.8461538461502"/>
  </r>
  <r>
    <x v="2"/>
    <x v="2"/>
    <x v="2"/>
    <n v="3159"/>
    <n v="138926.9"/>
    <n v="54202"/>
    <n v="33355.0769230769"/>
  </r>
  <r>
    <x v="2"/>
    <x v="2"/>
    <x v="6"/>
    <n v="6165"/>
    <n v="167396"/>
    <n v="65268"/>
    <n v="40164.923076922998"/>
  </r>
  <r>
    <x v="2"/>
    <x v="2"/>
    <x v="13"/>
    <n v="101"/>
    <n v="2796.58"/>
    <n v="1096"/>
    <n v="674.461538461538"/>
  </r>
  <r>
    <x v="2"/>
    <x v="2"/>
    <x v="11"/>
    <n v="96"/>
    <n v="3580.44"/>
    <n v="1405.5"/>
    <n v="864.923076923076"/>
  </r>
  <r>
    <x v="2"/>
    <x v="2"/>
    <x v="0"/>
    <n v="1138"/>
    <n v="27733.07"/>
    <n v="10869.25"/>
    <n v="6688.7692307692296"/>
  </r>
  <r>
    <x v="3"/>
    <x v="2"/>
    <x v="7"/>
    <n v="9"/>
    <n v="356.78"/>
    <n v="148.5"/>
    <n v="91.384615384615302"/>
  </r>
  <r>
    <x v="3"/>
    <x v="2"/>
    <x v="12"/>
    <n v="52"/>
    <n v="914.26"/>
    <n v="543.25"/>
    <n v="334.30769230769198"/>
  </r>
  <r>
    <x v="3"/>
    <x v="2"/>
    <x v="3"/>
    <n v="345"/>
    <n v="6927.7"/>
    <n v="4010.75"/>
    <n v="2468.1538461538398"/>
  </r>
  <r>
    <x v="3"/>
    <x v="2"/>
    <x v="9"/>
    <n v="1986"/>
    <n v="42551.55"/>
    <n v="25175.75"/>
    <n v="15492.7692307692"/>
  </r>
  <r>
    <x v="3"/>
    <x v="2"/>
    <x v="4"/>
    <n v="676"/>
    <n v="17925.439999999999"/>
    <n v="10013.25"/>
    <n v="6162"/>
  </r>
  <r>
    <x v="3"/>
    <x v="2"/>
    <x v="5"/>
    <n v="369"/>
    <n v="10177.450000000001"/>
    <n v="5472.25"/>
    <n v="3367.5384615384601"/>
  </r>
  <r>
    <x v="3"/>
    <x v="2"/>
    <x v="1"/>
    <n v="789"/>
    <n v="19003.439999999999"/>
    <n v="11207.25"/>
    <n v="6896.7692307692296"/>
  </r>
  <r>
    <x v="3"/>
    <x v="2"/>
    <x v="8"/>
    <n v="367"/>
    <n v="7815.46"/>
    <n v="4182.75"/>
    <n v="2574"/>
  </r>
  <r>
    <x v="3"/>
    <x v="2"/>
    <x v="2"/>
    <n v="3441"/>
    <n v="92160.44"/>
    <n v="53344.75"/>
    <n v="32827.538461538403"/>
  </r>
  <r>
    <x v="3"/>
    <x v="2"/>
    <x v="6"/>
    <n v="5645"/>
    <n v="109037.5"/>
    <n v="63739.25"/>
    <n v="39224.1538461538"/>
  </r>
  <r>
    <x v="3"/>
    <x v="2"/>
    <x v="13"/>
    <n v="105"/>
    <n v="2016.12"/>
    <n v="1201.5"/>
    <n v="739.38461538461502"/>
  </r>
  <r>
    <x v="3"/>
    <x v="2"/>
    <x v="11"/>
    <n v="89"/>
    <n v="2640.29"/>
    <n v="1546.5"/>
    <n v="951.69230769230705"/>
  </r>
  <r>
    <x v="3"/>
    <x v="2"/>
    <x v="0"/>
    <n v="1254"/>
    <n v="21178.63"/>
    <n v="12211.75"/>
    <n v="7514.9230769230699"/>
  </r>
  <r>
    <x v="3"/>
    <x v="2"/>
    <x v="10"/>
    <n v="5"/>
    <n v="71.27"/>
    <n v="47.25"/>
    <n v="29.076923076922998"/>
  </r>
  <r>
    <x v="4"/>
    <x v="2"/>
    <x v="7"/>
    <n v="8"/>
    <n v="178.88"/>
    <n v="150.5"/>
    <n v="92.615384615384599"/>
  </r>
  <r>
    <x v="4"/>
    <x v="2"/>
    <x v="12"/>
    <n v="66"/>
    <n v="859.63"/>
    <n v="723.25"/>
    <n v="445.07692307692298"/>
  </r>
  <r>
    <x v="4"/>
    <x v="2"/>
    <x v="3"/>
    <n v="316"/>
    <n v="4717.4399999999996"/>
    <n v="3731.5"/>
    <n v="2296.3076923076901"/>
  </r>
  <r>
    <x v="4"/>
    <x v="2"/>
    <x v="9"/>
    <n v="1958"/>
    <n v="29947.54"/>
    <n v="24840.5"/>
    <n v="15286.461538461501"/>
  </r>
  <r>
    <x v="4"/>
    <x v="2"/>
    <x v="4"/>
    <n v="653"/>
    <n v="10998.98"/>
    <n v="8265.5"/>
    <n v="5086.4615384615299"/>
  </r>
  <r>
    <x v="4"/>
    <x v="2"/>
    <x v="5"/>
    <n v="329"/>
    <n v="5816.51"/>
    <n v="4350.5"/>
    <n v="2677.23076923076"/>
  </r>
  <r>
    <x v="4"/>
    <x v="2"/>
    <x v="1"/>
    <n v="655"/>
    <n v="11547.34"/>
    <n v="9460.5"/>
    <n v="5821.8461538461497"/>
  </r>
  <r>
    <x v="4"/>
    <x v="2"/>
    <x v="8"/>
    <n v="441"/>
    <n v="7210.65"/>
    <n v="5462.25"/>
    <n v="3361.3846153846098"/>
  </r>
  <r>
    <x v="4"/>
    <x v="2"/>
    <x v="2"/>
    <n v="3402"/>
    <n v="62849.11"/>
    <n v="51184.25"/>
    <n v="31498"/>
  </r>
  <r>
    <x v="4"/>
    <x v="2"/>
    <x v="6"/>
    <n v="4930"/>
    <n v="70414.62"/>
    <n v="57766.25"/>
    <n v="35548.461538461503"/>
  </r>
  <r>
    <x v="4"/>
    <x v="2"/>
    <x v="13"/>
    <n v="106"/>
    <n v="1713.01"/>
    <n v="1441.25"/>
    <n v="886.923076923076"/>
  </r>
  <r>
    <x v="4"/>
    <x v="2"/>
    <x v="11"/>
    <n v="89"/>
    <n v="1523.14"/>
    <n v="1281.5"/>
    <n v="788.61538461538396"/>
  </r>
  <r>
    <x v="4"/>
    <x v="2"/>
    <x v="0"/>
    <n v="1388"/>
    <n v="15775.99"/>
    <n v="13076.25"/>
    <n v="8046.9230769230699"/>
  </r>
  <r>
    <x v="4"/>
    <x v="2"/>
    <x v="10"/>
    <n v="12"/>
    <n v="85.58"/>
    <n v="72"/>
    <n v="44.307692307692299"/>
  </r>
  <r>
    <x v="0"/>
    <x v="2"/>
    <x v="7"/>
    <n v="8"/>
    <n v="74.59"/>
    <n v="62.75"/>
    <n v="38.615384615384599"/>
  </r>
  <r>
    <x v="0"/>
    <x v="2"/>
    <x v="12"/>
    <n v="62"/>
    <n v="977.59"/>
    <n v="766.75"/>
    <n v="471.84615384615302"/>
  </r>
  <r>
    <x v="0"/>
    <x v="2"/>
    <x v="3"/>
    <n v="234"/>
    <n v="3919.6"/>
    <n v="2914.5"/>
    <n v="1793.5384615384601"/>
  </r>
  <r>
    <x v="0"/>
    <x v="2"/>
    <x v="9"/>
    <n v="1912"/>
    <n v="30134.41"/>
    <n v="23384"/>
    <n v="14390.1538461538"/>
  </r>
  <r>
    <x v="0"/>
    <x v="2"/>
    <x v="4"/>
    <n v="461"/>
    <n v="8012.32"/>
    <n v="5905.75"/>
    <n v="3634.3076923076901"/>
  </r>
  <r>
    <x v="0"/>
    <x v="2"/>
    <x v="5"/>
    <n v="352"/>
    <n v="6823.68"/>
    <n v="4454.75"/>
    <n v="2741.3846153846098"/>
  </r>
  <r>
    <x v="0"/>
    <x v="2"/>
    <x v="1"/>
    <n v="548"/>
    <n v="10512.73"/>
    <n v="8151.5"/>
    <n v="5016.3076923076896"/>
  </r>
  <r>
    <x v="0"/>
    <x v="2"/>
    <x v="8"/>
    <n v="436"/>
    <n v="6011.82"/>
    <n v="4493.25"/>
    <n v="2765.0769230769201"/>
  </r>
  <r>
    <x v="0"/>
    <x v="2"/>
    <x v="2"/>
    <n v="3336"/>
    <n v="66157.399999999994"/>
    <n v="50542"/>
    <n v="31102.769230769201"/>
  </r>
  <r>
    <x v="0"/>
    <x v="2"/>
    <x v="6"/>
    <n v="4871"/>
    <n v="74099.009999999995"/>
    <n v="56583.125"/>
    <n v="34820.384615384603"/>
  </r>
  <r>
    <x v="0"/>
    <x v="2"/>
    <x v="13"/>
    <n v="80"/>
    <n v="2033.13"/>
    <n v="1612"/>
    <n v="992"/>
  </r>
  <r>
    <x v="0"/>
    <x v="2"/>
    <x v="11"/>
    <n v="70"/>
    <n v="1417.47"/>
    <n v="1079.75"/>
    <n v="664.461538461538"/>
  </r>
  <r>
    <x v="0"/>
    <x v="2"/>
    <x v="0"/>
    <n v="1344"/>
    <n v="16732.77"/>
    <n v="13097.25"/>
    <n v="8059.8461538461497"/>
  </r>
  <r>
    <x v="1"/>
    <x v="1"/>
    <x v="1"/>
    <n v="3"/>
    <n v="167.79"/>
    <n v="45.714285714285701"/>
    <n v="28.235294117647001"/>
  </r>
  <r>
    <x v="1"/>
    <x v="1"/>
    <x v="2"/>
    <n v="2"/>
    <n v="111.86"/>
    <n v="30.4761904761904"/>
    <n v="18.823529411764699"/>
  </r>
  <r>
    <x v="2"/>
    <x v="1"/>
    <x v="3"/>
    <n v="5"/>
    <n v="279.64999999999998"/>
    <n v="76.190476190476105"/>
    <n v="47.058823529411697"/>
  </r>
  <r>
    <x v="2"/>
    <x v="1"/>
    <x v="4"/>
    <n v="3"/>
    <n v="167.79"/>
    <n v="45.714285714285701"/>
    <n v="28.235294117647001"/>
  </r>
  <r>
    <x v="2"/>
    <x v="1"/>
    <x v="5"/>
    <n v="11"/>
    <n v="615.23"/>
    <n v="167.619047619047"/>
    <n v="103.529411764705"/>
  </r>
  <r>
    <x v="2"/>
    <x v="1"/>
    <x v="1"/>
    <n v="118"/>
    <n v="8669.15"/>
    <n v="2361.9047619047601"/>
    <n v="1458.8235294117601"/>
  </r>
  <r>
    <x v="2"/>
    <x v="1"/>
    <x v="2"/>
    <n v="1"/>
    <n v="55.93"/>
    <n v="15.2380952380952"/>
    <n v="9.4117647058823497"/>
  </r>
  <r>
    <x v="2"/>
    <x v="1"/>
    <x v="6"/>
    <n v="54"/>
    <n v="3076.15"/>
    <n v="838.09523809523796"/>
    <n v="517.64705882352905"/>
  </r>
  <r>
    <x v="2"/>
    <x v="1"/>
    <x v="0"/>
    <n v="14"/>
    <n v="783.02"/>
    <n v="213.333333333333"/>
    <n v="131.76470588235199"/>
  </r>
  <r>
    <x v="3"/>
    <x v="1"/>
    <x v="3"/>
    <n v="40"/>
    <n v="3355.8"/>
    <n v="914.28571428571399"/>
    <n v="564.70588235294099"/>
  </r>
  <r>
    <x v="3"/>
    <x v="1"/>
    <x v="4"/>
    <n v="15"/>
    <n v="838.95"/>
    <n v="228.57142857142799"/>
    <n v="141.17647058823499"/>
  </r>
  <r>
    <x v="3"/>
    <x v="1"/>
    <x v="5"/>
    <n v="52"/>
    <n v="2908.36"/>
    <n v="792.38095238095195"/>
    <n v="489.41176470588198"/>
  </r>
  <r>
    <x v="3"/>
    <x v="1"/>
    <x v="1"/>
    <n v="237"/>
    <n v="13255.41"/>
    <n v="3611.4285714285702"/>
    <n v="2230.5882352941098"/>
  </r>
  <r>
    <x v="3"/>
    <x v="1"/>
    <x v="8"/>
    <n v="7"/>
    <n v="391.51"/>
    <n v="106.666666666666"/>
    <n v="65.882352941176407"/>
  </r>
  <r>
    <x v="3"/>
    <x v="1"/>
    <x v="2"/>
    <n v="9"/>
    <n v="503.37"/>
    <n v="137.142857142857"/>
    <n v="84.705882352941103"/>
  </r>
  <r>
    <x v="3"/>
    <x v="1"/>
    <x v="6"/>
    <n v="22"/>
    <n v="1230.46"/>
    <n v="335.23809523809501"/>
    <n v="207.058823529411"/>
  </r>
  <r>
    <x v="3"/>
    <x v="1"/>
    <x v="0"/>
    <n v="200"/>
    <n v="13031.69"/>
    <n v="3550.4761904761899"/>
    <n v="2192.9411764705801"/>
  </r>
  <r>
    <x v="4"/>
    <x v="1"/>
    <x v="7"/>
    <n v="17"/>
    <n v="950.81"/>
    <n v="259.04761904761898"/>
    <n v="160"/>
  </r>
  <r>
    <x v="4"/>
    <x v="1"/>
    <x v="3"/>
    <n v="81"/>
    <n v="6711.6"/>
    <n v="1828.57142857142"/>
    <n v="1129.4117647058799"/>
  </r>
  <r>
    <x v="4"/>
    <x v="1"/>
    <x v="9"/>
    <n v="4"/>
    <n v="223.72"/>
    <n v="60.952380952380899"/>
    <n v="37.647058823529399"/>
  </r>
  <r>
    <x v="4"/>
    <x v="1"/>
    <x v="4"/>
    <n v="27"/>
    <n v="1845.69"/>
    <n v="502.85714285714198"/>
    <n v="310.588235294117"/>
  </r>
  <r>
    <x v="4"/>
    <x v="1"/>
    <x v="5"/>
    <n v="44"/>
    <n v="2572.7800000000002"/>
    <n v="700.95238095238096"/>
    <n v="432.941176470588"/>
  </r>
  <r>
    <x v="4"/>
    <x v="1"/>
    <x v="1"/>
    <n v="634"/>
    <n v="40269.599999999999"/>
    <n v="10971.4285714285"/>
    <n v="6776.4705882352901"/>
  </r>
  <r>
    <x v="4"/>
    <x v="1"/>
    <x v="8"/>
    <n v="56"/>
    <n v="3132.08"/>
    <n v="853.33333333333303"/>
    <n v="527.05882352941103"/>
  </r>
  <r>
    <x v="4"/>
    <x v="1"/>
    <x v="2"/>
    <n v="39"/>
    <n v="2181.27"/>
    <n v="594.28571428571399"/>
    <n v="367.05882352941097"/>
  </r>
  <r>
    <x v="4"/>
    <x v="1"/>
    <x v="6"/>
    <n v="103"/>
    <n v="6040.44"/>
    <n v="1645.7142857142801"/>
    <n v="1016.4705882352901"/>
  </r>
  <r>
    <x v="4"/>
    <x v="1"/>
    <x v="11"/>
    <n v="6"/>
    <n v="335.58"/>
    <n v="91.428571428571402"/>
    <n v="56.470588235294102"/>
  </r>
  <r>
    <x v="4"/>
    <x v="1"/>
    <x v="0"/>
    <n v="111"/>
    <n v="6208.23"/>
    <n v="1691.42857142857"/>
    <n v="1044.7058823529401"/>
  </r>
  <r>
    <x v="0"/>
    <x v="1"/>
    <x v="7"/>
    <n v="39"/>
    <n v="2125.34"/>
    <n v="594.28571428571399"/>
    <n v="367.05882352941097"/>
  </r>
  <r>
    <x v="0"/>
    <x v="1"/>
    <x v="3"/>
    <n v="36"/>
    <n v="4138.82"/>
    <n v="1127.61904761904"/>
    <n v="696.47058823529403"/>
  </r>
  <r>
    <x v="0"/>
    <x v="1"/>
    <x v="9"/>
    <n v="12"/>
    <n v="671.16"/>
    <n v="182.85714285714201"/>
    <n v="112.941176470588"/>
  </r>
  <r>
    <x v="0"/>
    <x v="1"/>
    <x v="4"/>
    <n v="26"/>
    <n v="1454.18"/>
    <n v="396.19047619047598"/>
    <n v="244.70588235294099"/>
  </r>
  <r>
    <x v="0"/>
    <x v="1"/>
    <x v="5"/>
    <n v="34"/>
    <n v="1957.55"/>
    <n v="533.33333333333303"/>
    <n v="329.41176470588198"/>
  </r>
  <r>
    <x v="0"/>
    <x v="1"/>
    <x v="1"/>
    <n v="572"/>
    <n v="32886.839999999997"/>
    <n v="8990.4761904761908"/>
    <n v="5552.9411764705801"/>
  </r>
  <r>
    <x v="0"/>
    <x v="1"/>
    <x v="8"/>
    <n v="76"/>
    <n v="4977.7700000000004"/>
    <n v="1371.42857142857"/>
    <n v="847.05882352941103"/>
  </r>
  <r>
    <x v="0"/>
    <x v="1"/>
    <x v="2"/>
    <n v="141"/>
    <n v="7774.27"/>
    <n v="2148.5714285714198"/>
    <n v="1327.0588235294099"/>
  </r>
  <r>
    <x v="0"/>
    <x v="1"/>
    <x v="6"/>
    <n v="88"/>
    <n v="4977.7700000000004"/>
    <n v="1356.19047619047"/>
    <n v="837.64705882352905"/>
  </r>
  <r>
    <x v="0"/>
    <x v="1"/>
    <x v="11"/>
    <n v="3"/>
    <n v="167.79"/>
    <n v="45.714285714285701"/>
    <n v="28.235294117647001"/>
  </r>
  <r>
    <x v="0"/>
    <x v="1"/>
    <x v="0"/>
    <n v="19"/>
    <n v="1062.67"/>
    <n v="289.52380952380901"/>
    <n v="178.82352941176401"/>
  </r>
  <r>
    <x v="0"/>
    <x v="1"/>
    <x v="10"/>
    <n v="5"/>
    <n v="279.64999999999998"/>
    <n v="76.190476190476105"/>
    <n v="47.058823529411697"/>
  </r>
  <r>
    <x v="8"/>
    <x v="2"/>
    <x v="7"/>
    <n v="20"/>
    <n v="182.63"/>
    <n v="39.950000000000003"/>
    <n v="24.584615384615301"/>
  </r>
  <r>
    <x v="8"/>
    <x v="2"/>
    <x v="12"/>
    <n v="3"/>
    <n v="64"/>
    <n v="14"/>
    <n v="8.6153846153846096"/>
  </r>
  <r>
    <x v="8"/>
    <x v="2"/>
    <x v="3"/>
    <n v="5"/>
    <n v="10.28"/>
    <n v="2.25"/>
    <n v="1.3846153846153799"/>
  </r>
  <r>
    <x v="8"/>
    <x v="2"/>
    <x v="9"/>
    <n v="40"/>
    <n v="446.14"/>
    <n v="97.6"/>
    <n v="60.061538461538397"/>
  </r>
  <r>
    <x v="8"/>
    <x v="2"/>
    <x v="4"/>
    <n v="7"/>
    <n v="45.71"/>
    <n v="10"/>
    <n v="6.1538461538461497"/>
  </r>
  <r>
    <x v="8"/>
    <x v="2"/>
    <x v="5"/>
    <n v="211"/>
    <n v="2663.3"/>
    <n v="582.6"/>
    <n v="358.52307692307602"/>
  </r>
  <r>
    <x v="8"/>
    <x v="2"/>
    <x v="1"/>
    <n v="237"/>
    <n v="2793.81"/>
    <n v="611.20000000000005"/>
    <n v="376.12307692307598"/>
  </r>
  <r>
    <x v="8"/>
    <x v="2"/>
    <x v="8"/>
    <n v="89"/>
    <n v="670.62"/>
    <n v="146.69999999999999"/>
    <n v="90.276923076922998"/>
  </r>
  <r>
    <x v="8"/>
    <x v="2"/>
    <x v="2"/>
    <n v="633"/>
    <n v="7066.28"/>
    <n v="1545.75"/>
    <n v="951.23076923076906"/>
  </r>
  <r>
    <x v="8"/>
    <x v="2"/>
    <x v="6"/>
    <n v="150"/>
    <n v="2234.11"/>
    <n v="488.7"/>
    <n v="300.73846153846102"/>
  </r>
  <r>
    <x v="8"/>
    <x v="2"/>
    <x v="11"/>
    <n v="32"/>
    <n v="200.46"/>
    <n v="43.85"/>
    <n v="26.984615384615299"/>
  </r>
  <r>
    <x v="8"/>
    <x v="2"/>
    <x v="0"/>
    <n v="9"/>
    <n v="24.23"/>
    <n v="5.3"/>
    <n v="3.2615384615384602"/>
  </r>
  <r>
    <x v="5"/>
    <x v="2"/>
    <x v="7"/>
    <n v="1"/>
    <n v="6.4"/>
    <n v="1.4"/>
    <n v="0.86153846153846103"/>
  </r>
  <r>
    <x v="5"/>
    <x v="2"/>
    <x v="12"/>
    <n v="24"/>
    <n v="667.65"/>
    <n v="146.05000000000001"/>
    <n v="89.876923076923006"/>
  </r>
  <r>
    <x v="5"/>
    <x v="2"/>
    <x v="3"/>
    <n v="24"/>
    <n v="128.44999999999999"/>
    <n v="28.1"/>
    <n v="17.292307692307599"/>
  </r>
  <r>
    <x v="5"/>
    <x v="2"/>
    <x v="9"/>
    <n v="25"/>
    <n v="338.49"/>
    <n v="74.05"/>
    <n v="45.5692307692307"/>
  </r>
  <r>
    <x v="5"/>
    <x v="2"/>
    <x v="4"/>
    <n v="9"/>
    <n v="108.34"/>
    <n v="23.7"/>
    <n v="14.584615384615301"/>
  </r>
  <r>
    <x v="5"/>
    <x v="2"/>
    <x v="5"/>
    <n v="174"/>
    <n v="1920.21"/>
    <n v="420.05"/>
    <n v="258.49230769230701"/>
  </r>
  <r>
    <x v="5"/>
    <x v="2"/>
    <x v="1"/>
    <n v="193"/>
    <n v="2553.58"/>
    <n v="558.6"/>
    <n v="343.75384615384598"/>
  </r>
  <r>
    <x v="5"/>
    <x v="2"/>
    <x v="8"/>
    <n v="21"/>
    <n v="282.73"/>
    <n v="61.85"/>
    <n v="38.061538461538397"/>
  </r>
  <r>
    <x v="5"/>
    <x v="2"/>
    <x v="2"/>
    <n v="517"/>
    <n v="5982.85"/>
    <n v="1308.75"/>
    <n v="805.38461538461502"/>
  </r>
  <r>
    <x v="5"/>
    <x v="2"/>
    <x v="6"/>
    <n v="138"/>
    <n v="2048.0300000000002"/>
    <n v="448"/>
    <n v="275.692307692307"/>
  </r>
  <r>
    <x v="5"/>
    <x v="2"/>
    <x v="11"/>
    <n v="15"/>
    <n v="97.6"/>
    <n v="21.35"/>
    <n v="13.138461538461501"/>
  </r>
  <r>
    <x v="6"/>
    <x v="2"/>
    <x v="12"/>
    <n v="29"/>
    <n v="548.12"/>
    <n v="119.9"/>
    <n v="73.784615384615293"/>
  </r>
  <r>
    <x v="6"/>
    <x v="2"/>
    <x v="3"/>
    <n v="8"/>
    <n v="133.94"/>
    <n v="29.3"/>
    <n v="18.030769230769199"/>
  </r>
  <r>
    <x v="6"/>
    <x v="2"/>
    <x v="9"/>
    <n v="44"/>
    <n v="481.57"/>
    <n v="105.35"/>
    <n v="64.830769230769207"/>
  </r>
  <r>
    <x v="6"/>
    <x v="2"/>
    <x v="4"/>
    <n v="7"/>
    <n v="71.540000000000006"/>
    <n v="15.65"/>
    <n v="9.6307692307692303"/>
  </r>
  <r>
    <x v="6"/>
    <x v="2"/>
    <x v="5"/>
    <n v="138"/>
    <n v="1828.12"/>
    <n v="399.9"/>
    <n v="246.092307692307"/>
  </r>
  <r>
    <x v="6"/>
    <x v="2"/>
    <x v="1"/>
    <n v="107"/>
    <n v="1196.57"/>
    <n v="261.75"/>
    <n v="161.07692307692301"/>
  </r>
  <r>
    <x v="6"/>
    <x v="2"/>
    <x v="8"/>
    <n v="34"/>
    <n v="430.85"/>
    <n v="94.25"/>
    <n v="58"/>
  </r>
  <r>
    <x v="6"/>
    <x v="2"/>
    <x v="2"/>
    <n v="415"/>
    <n v="4699.88"/>
    <n v="1028.0999999999999"/>
    <n v="632.676923076923"/>
  </r>
  <r>
    <x v="6"/>
    <x v="2"/>
    <x v="6"/>
    <n v="89"/>
    <n v="1714.99"/>
    <n v="375.15"/>
    <n v="230.861538461538"/>
  </r>
  <r>
    <x v="7"/>
    <x v="2"/>
    <x v="3"/>
    <n v="1"/>
    <n v="6.4"/>
    <n v="1.4"/>
    <n v="0.86153846153846103"/>
  </r>
  <r>
    <x v="7"/>
    <x v="2"/>
    <x v="9"/>
    <n v="15"/>
    <n v="155.16999999999999"/>
    <n v="33.950000000000003"/>
    <n v="20.8923076923076"/>
  </r>
  <r>
    <x v="7"/>
    <x v="2"/>
    <x v="4"/>
    <n v="8"/>
    <n v="104.68"/>
    <n v="22.9"/>
    <n v="14.0923076923076"/>
  </r>
  <r>
    <x v="7"/>
    <x v="2"/>
    <x v="5"/>
    <n v="131"/>
    <n v="1654.99"/>
    <n v="366.55"/>
    <n v="225.56923076922999"/>
  </r>
  <r>
    <x v="7"/>
    <x v="2"/>
    <x v="1"/>
    <n v="40"/>
    <n v="563.37"/>
    <n v="124.65"/>
    <n v="76.707692307692298"/>
  </r>
  <r>
    <x v="7"/>
    <x v="2"/>
    <x v="8"/>
    <n v="64"/>
    <n v="736.4"/>
    <n v="167"/>
    <n v="102.76923076923001"/>
  </r>
  <r>
    <x v="7"/>
    <x v="2"/>
    <x v="2"/>
    <n v="139"/>
    <n v="1951.83"/>
    <n v="432.95"/>
    <n v="266.43076923076899"/>
  </r>
  <r>
    <x v="7"/>
    <x v="2"/>
    <x v="6"/>
    <n v="118"/>
    <n v="2138.17"/>
    <n v="471.25"/>
    <n v="290"/>
  </r>
  <r>
    <x v="7"/>
    <x v="2"/>
    <x v="0"/>
    <n v="9"/>
    <n v="65.599999999999994"/>
    <n v="14.35"/>
    <n v="8.8307692307692296"/>
  </r>
  <r>
    <x v="1"/>
    <x v="2"/>
    <x v="12"/>
    <n v="1"/>
    <n v="9.6"/>
    <n v="2.1"/>
    <n v="1.2923076923076899"/>
  </r>
  <r>
    <x v="1"/>
    <x v="2"/>
    <x v="3"/>
    <n v="2"/>
    <n v="13.6"/>
    <n v="3.5"/>
    <n v="2.1538461538461502"/>
  </r>
  <r>
    <x v="1"/>
    <x v="2"/>
    <x v="9"/>
    <n v="18"/>
    <n v="201.49"/>
    <n v="51.85"/>
    <n v="31.907692307692301"/>
  </r>
  <r>
    <x v="1"/>
    <x v="2"/>
    <x v="4"/>
    <n v="3"/>
    <n v="53.76"/>
    <n v="13.65"/>
    <n v="8.4"/>
  </r>
  <r>
    <x v="1"/>
    <x v="2"/>
    <x v="5"/>
    <n v="121"/>
    <n v="1487.1"/>
    <n v="379"/>
    <n v="233.230769230769"/>
  </r>
  <r>
    <x v="1"/>
    <x v="2"/>
    <x v="1"/>
    <n v="35"/>
    <n v="312.8"/>
    <n v="78.400000000000006"/>
    <n v="48.246153846153803"/>
  </r>
  <r>
    <x v="1"/>
    <x v="2"/>
    <x v="8"/>
    <n v="40"/>
    <n v="352.04"/>
    <n v="90.6"/>
    <n v="55.753846153846098"/>
  </r>
  <r>
    <x v="1"/>
    <x v="2"/>
    <x v="2"/>
    <n v="109"/>
    <n v="1613.92"/>
    <n v="415.35"/>
    <n v="255.6"/>
  </r>
  <r>
    <x v="1"/>
    <x v="2"/>
    <x v="6"/>
    <n v="71"/>
    <n v="812.05"/>
    <n v="207.5"/>
    <n v="127.692307692307"/>
  </r>
  <r>
    <x v="1"/>
    <x v="2"/>
    <x v="13"/>
    <n v="15"/>
    <n v="92.09"/>
    <n v="23.7"/>
    <n v="14.584615384615301"/>
  </r>
  <r>
    <x v="2"/>
    <x v="2"/>
    <x v="7"/>
    <n v="2"/>
    <n v="10.1"/>
    <n v="2.6"/>
    <n v="1.6"/>
  </r>
  <r>
    <x v="2"/>
    <x v="2"/>
    <x v="3"/>
    <n v="2"/>
    <n v="10.88"/>
    <n v="2.8"/>
    <n v="1.7230769230769201"/>
  </r>
  <r>
    <x v="2"/>
    <x v="2"/>
    <x v="9"/>
    <n v="19"/>
    <n v="212.3"/>
    <n v="53.15"/>
    <n v="32.707692307692298"/>
  </r>
  <r>
    <x v="2"/>
    <x v="2"/>
    <x v="4"/>
    <n v="2"/>
    <n v="17.28"/>
    <n v="4.2"/>
    <n v="2.5846153846153799"/>
  </r>
  <r>
    <x v="2"/>
    <x v="2"/>
    <x v="5"/>
    <n v="97"/>
    <n v="1149.06"/>
    <n v="292.75"/>
    <n v="180.15384615384599"/>
  </r>
  <r>
    <x v="2"/>
    <x v="2"/>
    <x v="1"/>
    <n v="36"/>
    <n v="323.67"/>
    <n v="80.95"/>
    <n v="49.815384615384602"/>
  </r>
  <r>
    <x v="2"/>
    <x v="2"/>
    <x v="8"/>
    <n v="5"/>
    <n v="38.28"/>
    <n v="9.85"/>
    <n v="6.0615384615384604"/>
  </r>
  <r>
    <x v="2"/>
    <x v="2"/>
    <x v="2"/>
    <n v="73"/>
    <n v="1519.51"/>
    <n v="391.05"/>
    <n v="240.646153846153"/>
  </r>
  <r>
    <x v="2"/>
    <x v="2"/>
    <x v="6"/>
    <n v="49"/>
    <n v="735.16"/>
    <n v="189.2"/>
    <n v="116.430769230769"/>
  </r>
  <r>
    <x v="2"/>
    <x v="2"/>
    <x v="13"/>
    <n v="14"/>
    <n v="68"/>
    <n v="17.5"/>
    <n v="10.769230769230701"/>
  </r>
  <r>
    <x v="2"/>
    <x v="2"/>
    <x v="0"/>
    <n v="5"/>
    <n v="30.07"/>
    <n v="6.75"/>
    <n v="4.1538461538461497"/>
  </r>
  <r>
    <x v="3"/>
    <x v="2"/>
    <x v="7"/>
    <n v="12"/>
    <n v="130.16999999999999"/>
    <n v="33.5"/>
    <n v="20.615384615384599"/>
  </r>
  <r>
    <x v="3"/>
    <x v="2"/>
    <x v="3"/>
    <n v="12"/>
    <n v="116.18"/>
    <n v="29.9"/>
    <n v="18.399999999999999"/>
  </r>
  <r>
    <x v="3"/>
    <x v="2"/>
    <x v="9"/>
    <n v="21"/>
    <n v="250.63"/>
    <n v="64"/>
    <n v="39.384615384615302"/>
  </r>
  <r>
    <x v="3"/>
    <x v="2"/>
    <x v="4"/>
    <n v="1"/>
    <n v="16.32"/>
    <n v="4.2"/>
    <n v="2.5846153846153799"/>
  </r>
  <r>
    <x v="3"/>
    <x v="2"/>
    <x v="5"/>
    <n v="63"/>
    <n v="741.45"/>
    <n v="187.85"/>
    <n v="115.6"/>
  </r>
  <r>
    <x v="3"/>
    <x v="2"/>
    <x v="1"/>
    <n v="20"/>
    <n v="204.94"/>
    <n v="52"/>
    <n v="32"/>
  </r>
  <r>
    <x v="3"/>
    <x v="2"/>
    <x v="8"/>
    <n v="27"/>
    <n v="228.67"/>
    <n v="58.85"/>
    <n v="36.2153846153846"/>
  </r>
  <r>
    <x v="3"/>
    <x v="2"/>
    <x v="2"/>
    <n v="76"/>
    <n v="1749.73"/>
    <n v="450.3"/>
    <n v="277.10769230769199"/>
  </r>
  <r>
    <x v="3"/>
    <x v="2"/>
    <x v="6"/>
    <n v="41"/>
    <n v="794.41"/>
    <n v="201.85"/>
    <n v="124.215384615384"/>
  </r>
  <r>
    <x v="3"/>
    <x v="2"/>
    <x v="13"/>
    <n v="6"/>
    <n v="32.64"/>
    <n v="8.4"/>
    <n v="5.1692307692307597"/>
  </r>
  <r>
    <x v="4"/>
    <x v="2"/>
    <x v="7"/>
    <n v="16"/>
    <n v="151.54"/>
    <n v="39"/>
    <n v="24"/>
  </r>
  <r>
    <x v="4"/>
    <x v="2"/>
    <x v="3"/>
    <n v="24"/>
    <n v="183.34"/>
    <n v="47"/>
    <n v="28.923076923076898"/>
  </r>
  <r>
    <x v="4"/>
    <x v="2"/>
    <x v="9"/>
    <n v="23"/>
    <n v="265.83999999999997"/>
    <n v="68.400000000000006"/>
    <n v="42.0923076923076"/>
  </r>
  <r>
    <x v="4"/>
    <x v="2"/>
    <x v="4"/>
    <n v="3"/>
    <n v="54.4"/>
    <n v="14"/>
    <n v="8.6153846153846096"/>
  </r>
  <r>
    <x v="4"/>
    <x v="2"/>
    <x v="5"/>
    <n v="48"/>
    <n v="722.56"/>
    <n v="185.95"/>
    <n v="114.430769230769"/>
  </r>
  <r>
    <x v="4"/>
    <x v="2"/>
    <x v="1"/>
    <n v="32"/>
    <n v="586.16"/>
    <n v="150.85"/>
    <n v="92.830769230769207"/>
  </r>
  <r>
    <x v="4"/>
    <x v="2"/>
    <x v="8"/>
    <n v="18"/>
    <n v="56.82"/>
    <n v="14.5"/>
    <n v="8.9230769230769198"/>
  </r>
  <r>
    <x v="4"/>
    <x v="2"/>
    <x v="2"/>
    <n v="59"/>
    <n v="1447.82"/>
    <n v="372.6"/>
    <n v="229.29230769230699"/>
  </r>
  <r>
    <x v="4"/>
    <x v="2"/>
    <x v="6"/>
    <n v="39"/>
    <n v="688.94"/>
    <n v="171.6"/>
    <n v="105.6"/>
  </r>
  <r>
    <x v="4"/>
    <x v="2"/>
    <x v="0"/>
    <n v="8"/>
    <n v="74.8"/>
    <n v="19.25"/>
    <n v="11.846153846153801"/>
  </r>
  <r>
    <x v="0"/>
    <x v="2"/>
    <x v="7"/>
    <n v="5"/>
    <n v="40.659999999999997"/>
    <n v="9.9499999999999993"/>
    <n v="6.12307692307692"/>
  </r>
  <r>
    <x v="0"/>
    <x v="2"/>
    <x v="12"/>
    <n v="3"/>
    <n v="14.38"/>
    <n v="3.7"/>
    <n v="2.2769230769230702"/>
  </r>
  <r>
    <x v="0"/>
    <x v="2"/>
    <x v="3"/>
    <n v="18"/>
    <n v="115.2"/>
    <n v="29.4"/>
    <n v="18.0923076923076"/>
  </r>
  <r>
    <x v="0"/>
    <x v="2"/>
    <x v="9"/>
    <n v="24"/>
    <n v="273.44"/>
    <n v="66.95"/>
    <n v="41.2"/>
  </r>
  <r>
    <x v="0"/>
    <x v="2"/>
    <x v="4"/>
    <n v="11"/>
    <n v="160.47999999999999"/>
    <n v="41.3"/>
    <n v="25.4153846153846"/>
  </r>
  <r>
    <x v="0"/>
    <x v="2"/>
    <x v="5"/>
    <n v="57"/>
    <n v="727.02"/>
    <n v="186.1"/>
    <n v="114.523076923076"/>
  </r>
  <r>
    <x v="0"/>
    <x v="2"/>
    <x v="1"/>
    <n v="39"/>
    <n v="576.97"/>
    <n v="147.35"/>
    <n v="90.676923076923003"/>
  </r>
  <r>
    <x v="0"/>
    <x v="2"/>
    <x v="8"/>
    <n v="11"/>
    <n v="178.48"/>
    <n v="40"/>
    <n v="24.615384615384599"/>
  </r>
  <r>
    <x v="0"/>
    <x v="2"/>
    <x v="2"/>
    <n v="40"/>
    <n v="1214.74"/>
    <n v="309.64999999999998"/>
    <n v="190.553846153846"/>
  </r>
  <r>
    <x v="0"/>
    <x v="2"/>
    <x v="6"/>
    <n v="31"/>
    <n v="358.08"/>
    <n v="90.7"/>
    <n v="55.815384615384602"/>
  </r>
  <r>
    <x v="0"/>
    <x v="2"/>
    <x v="0"/>
    <n v="7"/>
    <n v="43.89"/>
    <n v="10.55"/>
    <n v="6.4923076923076897"/>
  </r>
  <r>
    <x v="8"/>
    <x v="2"/>
    <x v="4"/>
    <n v="1"/>
    <n v="1.1100000000000001"/>
    <n v="1"/>
    <n v="0.61538461538461497"/>
  </r>
  <r>
    <x v="8"/>
    <x v="2"/>
    <x v="1"/>
    <n v="1"/>
    <n v="15.6"/>
    <n v="14"/>
    <n v="8.6153846153846096"/>
  </r>
  <r>
    <x v="8"/>
    <x v="2"/>
    <x v="6"/>
    <n v="2"/>
    <n v="16.71"/>
    <n v="15"/>
    <n v="9.2307692307692299"/>
  </r>
  <r>
    <x v="5"/>
    <x v="2"/>
    <x v="4"/>
    <n v="1"/>
    <n v="15.6"/>
    <n v="14"/>
    <n v="8.6153846153846096"/>
  </r>
  <r>
    <x v="5"/>
    <x v="2"/>
    <x v="6"/>
    <n v="4"/>
    <n v="75.22"/>
    <n v="67.5"/>
    <n v="41.538461538461497"/>
  </r>
  <r>
    <x v="0"/>
    <x v="2"/>
    <x v="7"/>
    <n v="2"/>
    <n v="32.32"/>
    <n v="29"/>
    <n v="17.846153846153801"/>
  </r>
  <r>
    <x v="0"/>
    <x v="2"/>
    <x v="3"/>
    <n v="15"/>
    <n v="93.65"/>
    <n v="84"/>
    <n v="51.692307692307601"/>
  </r>
  <r>
    <x v="0"/>
    <x v="2"/>
    <x v="9"/>
    <n v="11"/>
    <n v="371.62"/>
    <n v="333.5"/>
    <n v="205.230769230769"/>
  </r>
  <r>
    <x v="0"/>
    <x v="2"/>
    <x v="4"/>
    <n v="1"/>
    <n v="6.69"/>
    <n v="6"/>
    <n v="3.6923076923076898"/>
  </r>
  <r>
    <x v="0"/>
    <x v="2"/>
    <x v="5"/>
    <n v="1"/>
    <n v="0"/>
    <n v="2"/>
    <n v="1.2307692307692299"/>
  </r>
  <r>
    <x v="0"/>
    <x v="2"/>
    <x v="8"/>
    <n v="3"/>
    <n v="93.6"/>
    <n v="84"/>
    <n v="51.692307692307601"/>
  </r>
  <r>
    <x v="0"/>
    <x v="2"/>
    <x v="2"/>
    <n v="1"/>
    <n v="31.2"/>
    <n v="28"/>
    <n v="17.230769230769202"/>
  </r>
  <r>
    <x v="0"/>
    <x v="2"/>
    <x v="11"/>
    <n v="1"/>
    <n v="15.6"/>
    <n v="14"/>
    <n v="8.6153846153846096"/>
  </r>
  <r>
    <x v="0"/>
    <x v="0"/>
    <x v="6"/>
    <n v="1"/>
    <n v="19.05"/>
    <n v="19.95"/>
    <n v="12.276923076923"/>
  </r>
  <r>
    <x v="1"/>
    <x v="1"/>
    <x v="1"/>
    <n v="15"/>
    <n v="3595.5"/>
    <n v="464.28571428571399"/>
    <n v="286.76470588235202"/>
  </r>
  <r>
    <x v="2"/>
    <x v="1"/>
    <x v="3"/>
    <n v="3"/>
    <n v="719.1"/>
    <n v="92.857142857142804"/>
    <n v="57.352941176470502"/>
  </r>
  <r>
    <x v="2"/>
    <x v="1"/>
    <x v="4"/>
    <n v="5"/>
    <n v="1198.5"/>
    <n v="154.76190476190399"/>
    <n v="95.588235294117595"/>
  </r>
  <r>
    <x v="2"/>
    <x v="1"/>
    <x v="5"/>
    <n v="39"/>
    <n v="9348.2999999999993"/>
    <n v="1207.1428571428501"/>
    <n v="745.588235294117"/>
  </r>
  <r>
    <x v="2"/>
    <x v="1"/>
    <x v="1"/>
    <n v="160"/>
    <n v="38352"/>
    <n v="4952.3809523809496"/>
    <n v="3058.8235294117599"/>
  </r>
  <r>
    <x v="2"/>
    <x v="1"/>
    <x v="2"/>
    <n v="9"/>
    <n v="2157.3000000000002"/>
    <n v="278.57142857142799"/>
    <n v="172.058823529411"/>
  </r>
  <r>
    <x v="2"/>
    <x v="1"/>
    <x v="6"/>
    <n v="99"/>
    <n v="23730.3"/>
    <n v="3064.2857142857101"/>
    <n v="1892.64705882352"/>
  </r>
  <r>
    <x v="2"/>
    <x v="1"/>
    <x v="0"/>
    <n v="16"/>
    <n v="3835.2"/>
    <n v="495.23809523809501"/>
    <n v="305.88235294117601"/>
  </r>
  <r>
    <x v="2"/>
    <x v="1"/>
    <x v="10"/>
    <n v="2"/>
    <n v="479.4"/>
    <n v="61.904761904761898"/>
    <n v="38.235294117647001"/>
  </r>
  <r>
    <x v="3"/>
    <x v="1"/>
    <x v="7"/>
    <n v="13"/>
    <n v="3116.1"/>
    <n v="402.38095238095201"/>
    <n v="248.529411764705"/>
  </r>
  <r>
    <x v="3"/>
    <x v="1"/>
    <x v="3"/>
    <n v="96"/>
    <n v="29483.1"/>
    <n v="3807.1428571428501"/>
    <n v="2351.4705882352901"/>
  </r>
  <r>
    <x v="3"/>
    <x v="1"/>
    <x v="9"/>
    <n v="2"/>
    <n v="479.4"/>
    <n v="61.904761904761898"/>
    <n v="38.235294117647001"/>
  </r>
  <r>
    <x v="3"/>
    <x v="1"/>
    <x v="4"/>
    <n v="98"/>
    <n v="23490.6"/>
    <n v="3033.3333333333298"/>
    <n v="1873.5294117646999"/>
  </r>
  <r>
    <x v="3"/>
    <x v="1"/>
    <x v="5"/>
    <n v="210"/>
    <n v="50337"/>
    <n v="6500"/>
    <n v="4014.7058823529401"/>
  </r>
  <r>
    <x v="3"/>
    <x v="1"/>
    <x v="1"/>
    <n v="763"/>
    <n v="196074.6"/>
    <n v="25319.0476190476"/>
    <n v="15638.2352941176"/>
  </r>
  <r>
    <x v="3"/>
    <x v="1"/>
    <x v="8"/>
    <n v="1"/>
    <n v="239.7"/>
    <n v="30.952380952380899"/>
    <n v="19.117647058823501"/>
  </r>
  <r>
    <x v="3"/>
    <x v="1"/>
    <x v="2"/>
    <n v="42"/>
    <n v="10067.4"/>
    <n v="1300"/>
    <n v="802.94117647058795"/>
  </r>
  <r>
    <x v="3"/>
    <x v="1"/>
    <x v="6"/>
    <n v="260"/>
    <n v="62322"/>
    <n v="8047.6190476190404"/>
    <n v="4970.5882352941098"/>
  </r>
  <r>
    <x v="3"/>
    <x v="1"/>
    <x v="0"/>
    <n v="209"/>
    <n v="50097.3"/>
    <n v="6469.0476190476102"/>
    <n v="3995.5882352941098"/>
  </r>
  <r>
    <x v="3"/>
    <x v="1"/>
    <x v="10"/>
    <n v="1"/>
    <n v="239.7"/>
    <n v="30.952380952380899"/>
    <n v="19.117647058823501"/>
  </r>
  <r>
    <x v="4"/>
    <x v="1"/>
    <x v="7"/>
    <n v="75"/>
    <n v="17977.5"/>
    <n v="2321.4285714285702"/>
    <n v="1433.8235294117601"/>
  </r>
  <r>
    <x v="4"/>
    <x v="1"/>
    <x v="3"/>
    <n v="226"/>
    <n v="55610.400000000001"/>
    <n v="7180.9523809523798"/>
    <n v="4435.2941176470504"/>
  </r>
  <r>
    <x v="4"/>
    <x v="1"/>
    <x v="9"/>
    <n v="81"/>
    <n v="19415.7"/>
    <n v="2507.1428571428501"/>
    <n v="1548.5294117646999"/>
  </r>
  <r>
    <x v="4"/>
    <x v="1"/>
    <x v="4"/>
    <n v="252"/>
    <n v="63280.800000000003"/>
    <n v="8171.4285714285697"/>
    <n v="5047.0588235294099"/>
  </r>
  <r>
    <x v="4"/>
    <x v="1"/>
    <x v="5"/>
    <n v="408"/>
    <n v="100434.3"/>
    <n v="12969.0476190476"/>
    <n v="8010.2941176470504"/>
  </r>
  <r>
    <x v="4"/>
    <x v="1"/>
    <x v="1"/>
    <n v="1564"/>
    <n v="374890.8"/>
    <n v="48409.523809523802"/>
    <n v="29900"/>
  </r>
  <r>
    <x v="4"/>
    <x v="1"/>
    <x v="8"/>
    <n v="114"/>
    <n v="27325.8"/>
    <n v="3528.5714285714198"/>
    <n v="2179.4117647058802"/>
  </r>
  <r>
    <x v="4"/>
    <x v="1"/>
    <x v="2"/>
    <n v="121"/>
    <n v="29003.7"/>
    <n v="3745.23809523809"/>
    <n v="2313.23529411764"/>
  </r>
  <r>
    <x v="4"/>
    <x v="1"/>
    <x v="6"/>
    <n v="558"/>
    <n v="133752.6"/>
    <n v="17271.4285714285"/>
    <n v="10667.647058823501"/>
  </r>
  <r>
    <x v="4"/>
    <x v="1"/>
    <x v="0"/>
    <n v="369"/>
    <n v="156524.1"/>
    <n v="20211.904761904701"/>
    <n v="12483.8235294117"/>
  </r>
  <r>
    <x v="0"/>
    <x v="1"/>
    <x v="7"/>
    <n v="121"/>
    <n v="26367"/>
    <n v="3745.23809523809"/>
    <n v="2313.23529411764"/>
  </r>
  <r>
    <x v="0"/>
    <x v="1"/>
    <x v="3"/>
    <n v="113"/>
    <n v="27086.1"/>
    <n v="3497.61904761904"/>
    <n v="2160.2941176470499"/>
  </r>
  <r>
    <x v="0"/>
    <x v="1"/>
    <x v="9"/>
    <n v="124"/>
    <n v="28524.3"/>
    <n v="3838.0952380952299"/>
    <n v="2370.5882352941098"/>
  </r>
  <r>
    <x v="0"/>
    <x v="1"/>
    <x v="4"/>
    <n v="488"/>
    <n v="136389.29999999999"/>
    <n v="17611.904761904701"/>
    <n v="10877.9411764705"/>
  </r>
  <r>
    <x v="0"/>
    <x v="1"/>
    <x v="5"/>
    <n v="662"/>
    <n v="165632.70000000001"/>
    <n v="21542.857142857101"/>
    <n v="13305.8823529411"/>
  </r>
  <r>
    <x v="0"/>
    <x v="1"/>
    <x v="1"/>
    <n v="2220"/>
    <n v="545557.19999999995"/>
    <n v="70664.285714285696"/>
    <n v="43645.588235294097"/>
  </r>
  <r>
    <x v="0"/>
    <x v="1"/>
    <x v="8"/>
    <n v="303"/>
    <n v="72389.399999999994"/>
    <n v="9440.4761904761908"/>
    <n v="5830.8823529411702"/>
  </r>
  <r>
    <x v="0"/>
    <x v="1"/>
    <x v="2"/>
    <n v="548"/>
    <n v="129917.4"/>
    <n v="16961.904761904701"/>
    <n v="10476.470588235199"/>
  </r>
  <r>
    <x v="0"/>
    <x v="1"/>
    <x v="6"/>
    <n v="716"/>
    <n v="170426.7"/>
    <n v="22254.761904761901"/>
    <n v="13745.588235294101"/>
  </r>
  <r>
    <x v="0"/>
    <x v="1"/>
    <x v="11"/>
    <n v="16"/>
    <n v="3835.2"/>
    <n v="495.23809523809501"/>
    <n v="305.88235294117601"/>
  </r>
  <r>
    <x v="0"/>
    <x v="1"/>
    <x v="0"/>
    <n v="331"/>
    <n v="91805.1"/>
    <n v="14145.238095238001"/>
    <n v="8736.7647058823495"/>
  </r>
  <r>
    <x v="8"/>
    <x v="2"/>
    <x v="4"/>
    <n v="1"/>
    <n v="16.399999999999999"/>
    <n v="21"/>
    <n v="12.9230769230769"/>
  </r>
  <r>
    <x v="5"/>
    <x v="2"/>
    <x v="4"/>
    <n v="4"/>
    <n v="42.18"/>
    <n v="54"/>
    <n v="33.230769230769198"/>
  </r>
  <r>
    <x v="5"/>
    <x v="2"/>
    <x v="5"/>
    <n v="5"/>
    <n v="26.94"/>
    <n v="34.5"/>
    <n v="21.230769230769202"/>
  </r>
  <r>
    <x v="5"/>
    <x v="2"/>
    <x v="1"/>
    <n v="2"/>
    <n v="29.87"/>
    <n v="38.25"/>
    <n v="23.538461538461501"/>
  </r>
  <r>
    <x v="0"/>
    <x v="2"/>
    <x v="9"/>
    <n v="1"/>
    <n v="30.46"/>
    <n v="39"/>
    <n v="24"/>
  </r>
  <r>
    <x v="0"/>
    <x v="2"/>
    <x v="4"/>
    <n v="1"/>
    <n v="16.399999999999999"/>
    <n v="21"/>
    <n v="12.9230769230769"/>
  </r>
  <r>
    <x v="3"/>
    <x v="0"/>
    <x v="0"/>
    <n v="1"/>
    <n v="118.08"/>
    <n v="30.1"/>
    <n v="18.5230769230769"/>
  </r>
  <r>
    <x v="4"/>
    <x v="0"/>
    <x v="5"/>
    <n v="1"/>
    <n v="236.16"/>
    <n v="60.2"/>
    <n v="37.0461538461538"/>
  </r>
  <r>
    <x v="0"/>
    <x v="0"/>
    <x v="6"/>
    <n v="1"/>
    <n v="59.04"/>
    <n v="15.05"/>
    <n v="9.2615384615384606"/>
  </r>
  <r>
    <x v="1"/>
    <x v="1"/>
    <x v="1"/>
    <n v="2"/>
    <n v="111.86"/>
    <n v="7.6190476190476097"/>
    <n v="4.7058823529411704"/>
  </r>
  <r>
    <x v="1"/>
    <x v="1"/>
    <x v="2"/>
    <n v="1"/>
    <n v="55.93"/>
    <n v="3.8095238095238"/>
    <n v="2.3529411764705799"/>
  </r>
  <r>
    <x v="1"/>
    <x v="1"/>
    <x v="6"/>
    <n v="1"/>
    <n v="55.93"/>
    <n v="3.8095238095238"/>
    <n v="2.3529411764705799"/>
  </r>
  <r>
    <x v="2"/>
    <x v="1"/>
    <x v="3"/>
    <n v="1"/>
    <n v="55.93"/>
    <n v="3.8095238095238"/>
    <n v="2.3529411764705799"/>
  </r>
  <r>
    <x v="2"/>
    <x v="1"/>
    <x v="4"/>
    <n v="2"/>
    <n v="3188.01"/>
    <n v="217.142857142857"/>
    <n v="134.117647058823"/>
  </r>
  <r>
    <x v="2"/>
    <x v="1"/>
    <x v="5"/>
    <n v="19"/>
    <n v="1118.5999999999999"/>
    <n v="76.190476190476105"/>
    <n v="47.058823529411697"/>
  </r>
  <r>
    <x v="2"/>
    <x v="1"/>
    <x v="1"/>
    <n v="62"/>
    <n v="3859.17"/>
    <n v="262.85714285714198"/>
    <n v="162.35294117647001"/>
  </r>
  <r>
    <x v="2"/>
    <x v="1"/>
    <x v="2"/>
    <n v="3"/>
    <n v="223.72"/>
    <n v="15.2380952380952"/>
    <n v="9.4117647058823497"/>
  </r>
  <r>
    <x v="2"/>
    <x v="1"/>
    <x v="6"/>
    <n v="24"/>
    <n v="4418.47"/>
    <n v="300.95238095238"/>
    <n v="185.88235294117601"/>
  </r>
  <r>
    <x v="3"/>
    <x v="1"/>
    <x v="7"/>
    <n v="2"/>
    <n v="111.86"/>
    <n v="7.6190476190476097"/>
    <n v="4.7058823529411704"/>
  </r>
  <r>
    <x v="3"/>
    <x v="1"/>
    <x v="3"/>
    <n v="25"/>
    <n v="1398.25"/>
    <n v="95.238095238095198"/>
    <n v="58.823529411764703"/>
  </r>
  <r>
    <x v="3"/>
    <x v="1"/>
    <x v="4"/>
    <n v="12"/>
    <n v="671.16"/>
    <n v="45.714285714285701"/>
    <n v="28.235294117647001"/>
  </r>
  <r>
    <x v="3"/>
    <x v="1"/>
    <x v="5"/>
    <n v="79"/>
    <n v="4418.47"/>
    <n v="300.95238095238"/>
    <n v="185.88235294117601"/>
  </r>
  <r>
    <x v="3"/>
    <x v="1"/>
    <x v="1"/>
    <n v="171"/>
    <n v="10291.120000000001"/>
    <n v="700.95238095238096"/>
    <n v="432.941176470588"/>
  </r>
  <r>
    <x v="3"/>
    <x v="1"/>
    <x v="8"/>
    <n v="4"/>
    <n v="447.44"/>
    <n v="30.4761904761904"/>
    <n v="18.823529411764699"/>
  </r>
  <r>
    <x v="3"/>
    <x v="1"/>
    <x v="2"/>
    <n v="1"/>
    <n v="55.93"/>
    <n v="3.8095238095238"/>
    <n v="2.3529411764705799"/>
  </r>
  <r>
    <x v="3"/>
    <x v="1"/>
    <x v="6"/>
    <n v="41"/>
    <n v="6096.37"/>
    <n v="415.23809523809501"/>
    <n v="256.47058823529397"/>
  </r>
  <r>
    <x v="3"/>
    <x v="1"/>
    <x v="11"/>
    <n v="2"/>
    <n v="167.79"/>
    <n v="11.4285714285714"/>
    <n v="7.0588235294117601"/>
  </r>
  <r>
    <x v="3"/>
    <x v="1"/>
    <x v="0"/>
    <n v="57"/>
    <n v="10850.42"/>
    <n v="739.04761904761904"/>
    <n v="456.47058823529397"/>
  </r>
  <r>
    <x v="4"/>
    <x v="1"/>
    <x v="7"/>
    <n v="6"/>
    <n v="335.58"/>
    <n v="22.857142857142801"/>
    <n v="14.117647058823501"/>
  </r>
  <r>
    <x v="4"/>
    <x v="1"/>
    <x v="3"/>
    <n v="26"/>
    <n v="1845.69"/>
    <n v="125.714285714285"/>
    <n v="77.647058823529406"/>
  </r>
  <r>
    <x v="4"/>
    <x v="1"/>
    <x v="9"/>
    <n v="3"/>
    <n v="3132.08"/>
    <n v="213.333333333333"/>
    <n v="131.76470588235199"/>
  </r>
  <r>
    <x v="4"/>
    <x v="1"/>
    <x v="4"/>
    <n v="48"/>
    <n v="2964.29"/>
    <n v="201.90476190476099"/>
    <n v="124.705882352941"/>
  </r>
  <r>
    <x v="4"/>
    <x v="1"/>
    <x v="5"/>
    <n v="84"/>
    <n v="4698.12"/>
    <n v="320"/>
    <n v="197.64705882352899"/>
  </r>
  <r>
    <x v="4"/>
    <x v="1"/>
    <x v="1"/>
    <n v="225"/>
    <n v="12584.25"/>
    <n v="857.142857142857"/>
    <n v="529.41176470588198"/>
  </r>
  <r>
    <x v="4"/>
    <x v="1"/>
    <x v="8"/>
    <n v="84"/>
    <n v="7047.18"/>
    <n v="480"/>
    <n v="296.47058823529397"/>
  </r>
  <r>
    <x v="4"/>
    <x v="1"/>
    <x v="2"/>
    <n v="20"/>
    <n v="1174.53"/>
    <n v="80"/>
    <n v="49.411764705882298"/>
  </r>
  <r>
    <x v="4"/>
    <x v="1"/>
    <x v="6"/>
    <n v="62"/>
    <n v="5760.79"/>
    <n v="392.38095238095201"/>
    <n v="242.35294117647001"/>
  </r>
  <r>
    <x v="4"/>
    <x v="1"/>
    <x v="11"/>
    <n v="9"/>
    <n v="503.37"/>
    <n v="34.285714285714199"/>
    <n v="21.176470588235201"/>
  </r>
  <r>
    <x v="4"/>
    <x v="1"/>
    <x v="0"/>
    <n v="27"/>
    <n v="4642.1899999999996"/>
    <n v="316.19047619047598"/>
    <n v="195.29411764705799"/>
  </r>
  <r>
    <x v="0"/>
    <x v="1"/>
    <x v="7"/>
    <n v="5"/>
    <n v="223.72"/>
    <n v="19.047619047619001"/>
    <n v="11.764705882352899"/>
  </r>
  <r>
    <x v="0"/>
    <x v="1"/>
    <x v="3"/>
    <n v="13"/>
    <n v="1062.67"/>
    <n v="72.380952380952294"/>
    <n v="44.705882352941103"/>
  </r>
  <r>
    <x v="0"/>
    <x v="1"/>
    <x v="9"/>
    <n v="31"/>
    <n v="1845.69"/>
    <n v="140.95238095238"/>
    <n v="87.058823529411697"/>
  </r>
  <r>
    <x v="0"/>
    <x v="1"/>
    <x v="4"/>
    <n v="85"/>
    <n v="5648.93"/>
    <n v="384.76190476190402"/>
    <n v="237.64705882352899"/>
  </r>
  <r>
    <x v="0"/>
    <x v="1"/>
    <x v="5"/>
    <n v="84"/>
    <n v="4865.91"/>
    <n v="342.85714285714198"/>
    <n v="211.76470588235199"/>
  </r>
  <r>
    <x v="0"/>
    <x v="1"/>
    <x v="1"/>
    <n v="325"/>
    <n v="18960.27"/>
    <n v="1291.42857142857"/>
    <n v="797.64705882352905"/>
  </r>
  <r>
    <x v="0"/>
    <x v="1"/>
    <x v="8"/>
    <n v="96"/>
    <n v="6040.44"/>
    <n v="411.42857142857099"/>
    <n v="254.117647058823"/>
  </r>
  <r>
    <x v="0"/>
    <x v="1"/>
    <x v="2"/>
    <n v="48"/>
    <n v="2460.92"/>
    <n v="182.85714285714201"/>
    <n v="112.941176470588"/>
  </r>
  <r>
    <x v="0"/>
    <x v="1"/>
    <x v="6"/>
    <n v="134"/>
    <n v="10906.35"/>
    <n v="742.85714285714198"/>
    <n v="458.82352941176401"/>
  </r>
  <r>
    <x v="0"/>
    <x v="1"/>
    <x v="11"/>
    <n v="11"/>
    <n v="503.37"/>
    <n v="41.904761904761898"/>
    <n v="25.8823529411764"/>
  </r>
  <r>
    <x v="0"/>
    <x v="1"/>
    <x v="0"/>
    <n v="11"/>
    <n v="1006.74"/>
    <n v="68.571428571428498"/>
    <n v="42.352941176470502"/>
  </r>
  <r>
    <x v="0"/>
    <x v="1"/>
    <x v="10"/>
    <n v="20"/>
    <n v="1398.25"/>
    <n v="95.238095238095198"/>
    <n v="58.823529411764703"/>
  </r>
  <r>
    <x v="3"/>
    <x v="0"/>
    <x v="5"/>
    <n v="2"/>
    <n v="251.43"/>
    <n v="84"/>
    <n v="51.692307692307601"/>
  </r>
  <r>
    <x v="3"/>
    <x v="0"/>
    <x v="8"/>
    <n v="6"/>
    <n v="326.26"/>
    <n v="109"/>
    <n v="67.076923076922995"/>
  </r>
  <r>
    <x v="3"/>
    <x v="0"/>
    <x v="2"/>
    <n v="5"/>
    <n v="356.2"/>
    <n v="119"/>
    <n v="73.230769230769198"/>
  </r>
  <r>
    <x v="3"/>
    <x v="0"/>
    <x v="6"/>
    <n v="2"/>
    <n v="293.33999999999997"/>
    <n v="98"/>
    <n v="60.307692307692299"/>
  </r>
  <r>
    <x v="3"/>
    <x v="0"/>
    <x v="11"/>
    <n v="1"/>
    <n v="83.81"/>
    <n v="28"/>
    <n v="17.230769230769202"/>
  </r>
  <r>
    <x v="3"/>
    <x v="0"/>
    <x v="0"/>
    <n v="4"/>
    <n v="302.31"/>
    <n v="101"/>
    <n v="62.153846153846096"/>
  </r>
  <r>
    <x v="4"/>
    <x v="0"/>
    <x v="7"/>
    <n v="12"/>
    <n v="996.75"/>
    <n v="333"/>
    <n v="204.923076923076"/>
  </r>
  <r>
    <x v="4"/>
    <x v="0"/>
    <x v="5"/>
    <n v="4"/>
    <n v="134.69999999999999"/>
    <n v="45"/>
    <n v="27.692307692307601"/>
  </r>
  <r>
    <x v="4"/>
    <x v="0"/>
    <x v="1"/>
    <n v="4"/>
    <n v="646.53"/>
    <n v="216"/>
    <n v="132.923076923076"/>
  </r>
  <r>
    <x v="4"/>
    <x v="0"/>
    <x v="8"/>
    <n v="16"/>
    <n v="1538.53"/>
    <n v="514"/>
    <n v="316.30769230769198"/>
  </r>
  <r>
    <x v="4"/>
    <x v="0"/>
    <x v="2"/>
    <n v="92"/>
    <n v="9766.8799999999992"/>
    <n v="3263"/>
    <n v="2008"/>
  </r>
  <r>
    <x v="4"/>
    <x v="0"/>
    <x v="6"/>
    <n v="4"/>
    <n v="679.46"/>
    <n v="227"/>
    <n v="139.692307692307"/>
  </r>
  <r>
    <x v="4"/>
    <x v="0"/>
    <x v="0"/>
    <n v="3"/>
    <n v="170.61"/>
    <n v="57"/>
    <n v="35.076923076923002"/>
  </r>
  <r>
    <x v="0"/>
    <x v="0"/>
    <x v="7"/>
    <n v="26"/>
    <n v="2158.1799999999998"/>
    <n v="721"/>
    <n v="443.692307692307"/>
  </r>
  <r>
    <x v="0"/>
    <x v="0"/>
    <x v="9"/>
    <n v="15"/>
    <n v="1807.93"/>
    <n v="604"/>
    <n v="371.692307692307"/>
  </r>
  <r>
    <x v="0"/>
    <x v="0"/>
    <x v="4"/>
    <n v="1"/>
    <n v="83.81"/>
    <n v="28"/>
    <n v="17.230769230769202"/>
  </r>
  <r>
    <x v="0"/>
    <x v="0"/>
    <x v="5"/>
    <n v="187"/>
    <n v="14269.1"/>
    <n v="4795"/>
    <n v="2950.76923076923"/>
  </r>
  <r>
    <x v="0"/>
    <x v="0"/>
    <x v="1"/>
    <n v="3"/>
    <n v="419.05"/>
    <n v="140"/>
    <n v="86.153846153846104"/>
  </r>
  <r>
    <x v="0"/>
    <x v="0"/>
    <x v="8"/>
    <n v="129"/>
    <n v="18591.09"/>
    <n v="6211"/>
    <n v="3822.1538461538398"/>
  </r>
  <r>
    <x v="0"/>
    <x v="0"/>
    <x v="2"/>
    <n v="39"/>
    <n v="4648.57"/>
    <n v="1553"/>
    <n v="955.69230769230705"/>
  </r>
  <r>
    <x v="0"/>
    <x v="0"/>
    <x v="6"/>
    <n v="24"/>
    <n v="2813.72"/>
    <n v="940"/>
    <n v="578.461538461538"/>
  </r>
  <r>
    <x v="0"/>
    <x v="0"/>
    <x v="11"/>
    <n v="1"/>
    <n v="83.81"/>
    <n v="28"/>
    <n v="17.230769230769202"/>
  </r>
  <r>
    <x v="0"/>
    <x v="0"/>
    <x v="0"/>
    <n v="78"/>
    <n v="5468.75"/>
    <n v="1827"/>
    <n v="1124.3076923076901"/>
  </r>
  <r>
    <x v="0"/>
    <x v="0"/>
    <x v="10"/>
    <n v="8"/>
    <n v="736.35"/>
    <n v="246"/>
    <n v="151.38461538461499"/>
  </r>
  <r>
    <x v="8"/>
    <x v="0"/>
    <x v="7"/>
    <n v="670"/>
    <n v="30356.959999999999"/>
    <n v="11219"/>
    <n v="6904"/>
  </r>
  <r>
    <x v="8"/>
    <x v="0"/>
    <x v="12"/>
    <n v="1180"/>
    <n v="76795.73"/>
    <n v="28222"/>
    <n v="17367.384615384599"/>
  </r>
  <r>
    <x v="8"/>
    <x v="0"/>
    <x v="3"/>
    <n v="92"/>
    <n v="2990.56"/>
    <n v="1099"/>
    <n v="676.30769230769204"/>
  </r>
  <r>
    <x v="8"/>
    <x v="0"/>
    <x v="9"/>
    <n v="1766"/>
    <n v="153866.1"/>
    <n v="56570"/>
    <n v="34812.307692307601"/>
  </r>
  <r>
    <x v="8"/>
    <x v="0"/>
    <x v="4"/>
    <n v="998"/>
    <n v="102962.88"/>
    <n v="37839"/>
    <n v="23285.538461538399"/>
  </r>
  <r>
    <x v="8"/>
    <x v="0"/>
    <x v="5"/>
    <n v="5446"/>
    <n v="291999.25"/>
    <n v="107334"/>
    <n v="66051.692307692298"/>
  </r>
  <r>
    <x v="8"/>
    <x v="0"/>
    <x v="1"/>
    <n v="16719"/>
    <n v="1094646.24"/>
    <n v="402294"/>
    <n v="247565.538461538"/>
  </r>
  <r>
    <x v="8"/>
    <x v="0"/>
    <x v="8"/>
    <n v="1904"/>
    <n v="101593.66"/>
    <n v="37335"/>
    <n v="22975.384615384599"/>
  </r>
  <r>
    <x v="8"/>
    <x v="0"/>
    <x v="2"/>
    <n v="9246"/>
    <n v="699559.88"/>
    <n v="257087.14"/>
    <n v="158207.47076923001"/>
  </r>
  <r>
    <x v="8"/>
    <x v="0"/>
    <x v="6"/>
    <n v="4965"/>
    <n v="318911.34000000003"/>
    <n v="117237"/>
    <n v="72145.846153846098"/>
  </r>
  <r>
    <x v="8"/>
    <x v="0"/>
    <x v="11"/>
    <n v="59"/>
    <n v="3885.76"/>
    <n v="1428"/>
    <n v="878.76923076923003"/>
  </r>
  <r>
    <x v="8"/>
    <x v="0"/>
    <x v="0"/>
    <n v="96"/>
    <n v="5665.27"/>
    <n v="2098"/>
    <n v="1291.0769230769199"/>
  </r>
  <r>
    <x v="8"/>
    <x v="0"/>
    <x v="10"/>
    <n v="7"/>
    <n v="168.71"/>
    <n v="62"/>
    <n v="38.153846153846096"/>
  </r>
  <r>
    <x v="5"/>
    <x v="0"/>
    <x v="7"/>
    <n v="452"/>
    <n v="20041.080000000002"/>
    <n v="7431"/>
    <n v="4572.9230769230699"/>
  </r>
  <r>
    <x v="5"/>
    <x v="0"/>
    <x v="12"/>
    <n v="942"/>
    <n v="57026.81"/>
    <n v="20957"/>
    <n v="12896.615384615299"/>
  </r>
  <r>
    <x v="5"/>
    <x v="0"/>
    <x v="3"/>
    <n v="182"/>
    <n v="11766.03"/>
    <n v="4324"/>
    <n v="2660.9230769230699"/>
  </r>
  <r>
    <x v="5"/>
    <x v="0"/>
    <x v="9"/>
    <n v="1455"/>
    <n v="126380.45"/>
    <n v="46445"/>
    <n v="28581.538461538399"/>
  </r>
  <r>
    <x v="5"/>
    <x v="0"/>
    <x v="4"/>
    <n v="960"/>
    <n v="98780.49"/>
    <n v="36302"/>
    <n v="22339.692307692301"/>
  </r>
  <r>
    <x v="5"/>
    <x v="0"/>
    <x v="5"/>
    <n v="3805"/>
    <n v="232205.16"/>
    <n v="85336"/>
    <n v="52514.461538461503"/>
  </r>
  <r>
    <x v="5"/>
    <x v="0"/>
    <x v="1"/>
    <n v="13125"/>
    <n v="882033.58"/>
    <n v="324161"/>
    <n v="199483.69230769199"/>
  </r>
  <r>
    <x v="5"/>
    <x v="0"/>
    <x v="8"/>
    <n v="1996"/>
    <n v="114413.1"/>
    <n v="42046"/>
    <n v="25874.461538461499"/>
  </r>
  <r>
    <x v="5"/>
    <x v="0"/>
    <x v="2"/>
    <n v="7081"/>
    <n v="525282.80000000005"/>
    <n v="193041"/>
    <n v="118794.46153846099"/>
  </r>
  <r>
    <x v="5"/>
    <x v="0"/>
    <x v="6"/>
    <n v="1925"/>
    <n v="152214.75"/>
    <n v="55938"/>
    <n v="34423.384615384603"/>
  </r>
  <r>
    <x v="5"/>
    <x v="0"/>
    <x v="13"/>
    <n v="1"/>
    <n v="10.88"/>
    <n v="4"/>
    <n v="2.4615384615384599"/>
  </r>
  <r>
    <x v="5"/>
    <x v="0"/>
    <x v="11"/>
    <n v="23"/>
    <n v="2288.44"/>
    <n v="841"/>
    <n v="517.53846153846098"/>
  </r>
  <r>
    <x v="5"/>
    <x v="0"/>
    <x v="0"/>
    <n v="280"/>
    <n v="22329.17"/>
    <n v="8232"/>
    <n v="5065.8461538461497"/>
  </r>
  <r>
    <x v="5"/>
    <x v="0"/>
    <x v="10"/>
    <n v="26"/>
    <n v="1311.62"/>
    <n v="482"/>
    <n v="296.61538461538402"/>
  </r>
  <r>
    <x v="6"/>
    <x v="0"/>
    <x v="7"/>
    <n v="537"/>
    <n v="23292.92"/>
    <n v="8603"/>
    <n v="5294.1538461538403"/>
  </r>
  <r>
    <x v="6"/>
    <x v="0"/>
    <x v="12"/>
    <n v="796"/>
    <n v="41611.519999999997"/>
    <n v="15292"/>
    <n v="9410.4615384615299"/>
  </r>
  <r>
    <x v="6"/>
    <x v="0"/>
    <x v="3"/>
    <n v="50"/>
    <n v="2383.7399999999998"/>
    <n v="920"/>
    <n v="566.15384615384596"/>
  </r>
  <r>
    <x v="6"/>
    <x v="0"/>
    <x v="9"/>
    <n v="1629"/>
    <n v="137664.9"/>
    <n v="50616"/>
    <n v="31148.307692307601"/>
  </r>
  <r>
    <x v="6"/>
    <x v="0"/>
    <x v="4"/>
    <n v="645"/>
    <n v="63463.72"/>
    <n v="23323"/>
    <n v="14352.615384615299"/>
  </r>
  <r>
    <x v="6"/>
    <x v="0"/>
    <x v="5"/>
    <n v="3797"/>
    <n v="260285.31"/>
    <n v="95822"/>
    <n v="58967.384615384603"/>
  </r>
  <r>
    <x v="6"/>
    <x v="0"/>
    <x v="1"/>
    <n v="2662"/>
    <n v="199535.3"/>
    <n v="73351"/>
    <n v="45139.0769230769"/>
  </r>
  <r>
    <x v="6"/>
    <x v="0"/>
    <x v="8"/>
    <n v="2280"/>
    <n v="134467.64000000001"/>
    <n v="49416"/>
    <n v="30409.846153846102"/>
  </r>
  <r>
    <x v="6"/>
    <x v="0"/>
    <x v="2"/>
    <n v="3745"/>
    <n v="271935.71999999997"/>
    <n v="99936.13"/>
    <n v="61499.156923076902"/>
  </r>
  <r>
    <x v="6"/>
    <x v="0"/>
    <x v="6"/>
    <n v="1357"/>
    <n v="128341.27"/>
    <n v="47193"/>
    <n v="29041.846153846102"/>
  </r>
  <r>
    <x v="6"/>
    <x v="0"/>
    <x v="11"/>
    <n v="92"/>
    <n v="5621.78"/>
    <n v="2066"/>
    <n v="1271.38461538461"/>
  </r>
  <r>
    <x v="6"/>
    <x v="0"/>
    <x v="0"/>
    <n v="712"/>
    <n v="58510.99"/>
    <n v="21503"/>
    <n v="13232.615384615299"/>
  </r>
  <r>
    <x v="6"/>
    <x v="0"/>
    <x v="10"/>
    <n v="35"/>
    <n v="1727.89"/>
    <n v="635"/>
    <n v="390.76923076922998"/>
  </r>
  <r>
    <x v="7"/>
    <x v="0"/>
    <x v="7"/>
    <n v="636"/>
    <n v="33943.26"/>
    <n v="12506"/>
    <n v="7696"/>
  </r>
  <r>
    <x v="7"/>
    <x v="0"/>
    <x v="12"/>
    <n v="235"/>
    <n v="13415.07"/>
    <n v="4930"/>
    <n v="3033.8461538461502"/>
  </r>
  <r>
    <x v="7"/>
    <x v="0"/>
    <x v="3"/>
    <n v="33"/>
    <n v="1874.85"/>
    <n v="689"/>
    <n v="424"/>
  </r>
  <r>
    <x v="7"/>
    <x v="0"/>
    <x v="9"/>
    <n v="568"/>
    <n v="48562.32"/>
    <n v="17844"/>
    <n v="10980.923076923"/>
  </r>
  <r>
    <x v="7"/>
    <x v="0"/>
    <x v="4"/>
    <n v="48"/>
    <n v="4351.79"/>
    <n v="1599"/>
    <n v="984"/>
  </r>
  <r>
    <x v="7"/>
    <x v="0"/>
    <x v="5"/>
    <n v="3008"/>
    <n v="221061.79"/>
    <n v="81238"/>
    <n v="49992.615384615303"/>
  </r>
  <r>
    <x v="7"/>
    <x v="0"/>
    <x v="1"/>
    <n v="159"/>
    <n v="10232.209999999999"/>
    <n v="3760"/>
    <n v="2313.8461538461502"/>
  </r>
  <r>
    <x v="7"/>
    <x v="0"/>
    <x v="8"/>
    <n v="1969"/>
    <n v="110223.65"/>
    <n v="40533.14"/>
    <n v="24943.470769230698"/>
  </r>
  <r>
    <x v="7"/>
    <x v="0"/>
    <x v="2"/>
    <n v="524"/>
    <n v="53820.38"/>
    <n v="19779"/>
    <n v="12171.692307692299"/>
  </r>
  <r>
    <x v="7"/>
    <x v="0"/>
    <x v="6"/>
    <n v="797"/>
    <n v="90637.84"/>
    <n v="33321"/>
    <n v="20505.2307692307"/>
  </r>
  <r>
    <x v="7"/>
    <x v="0"/>
    <x v="11"/>
    <n v="52"/>
    <n v="3853.77"/>
    <n v="1416"/>
    <n v="871.38461538461502"/>
  </r>
  <r>
    <x v="7"/>
    <x v="0"/>
    <x v="0"/>
    <n v="1127"/>
    <n v="104310.38"/>
    <n v="38330"/>
    <n v="23587.692307692301"/>
  </r>
  <r>
    <x v="7"/>
    <x v="0"/>
    <x v="10"/>
    <n v="37"/>
    <n v="1853.05"/>
    <n v="681"/>
    <n v="419.07692307692298"/>
  </r>
  <r>
    <x v="1"/>
    <x v="0"/>
    <x v="7"/>
    <n v="469"/>
    <n v="28778.69"/>
    <n v="10586"/>
    <n v="6514.4615384615299"/>
  </r>
  <r>
    <x v="1"/>
    <x v="0"/>
    <x v="12"/>
    <n v="55"/>
    <n v="3789.4"/>
    <n v="1392"/>
    <n v="856.61538461538396"/>
  </r>
  <r>
    <x v="1"/>
    <x v="0"/>
    <x v="3"/>
    <n v="24"/>
    <n v="1607.85"/>
    <n v="589"/>
    <n v="362.461538461538"/>
  </r>
  <r>
    <x v="1"/>
    <x v="0"/>
    <x v="9"/>
    <n v="322"/>
    <n v="29451.87"/>
    <n v="10798"/>
    <n v="6644.9230769230699"/>
  </r>
  <r>
    <x v="1"/>
    <x v="0"/>
    <x v="4"/>
    <n v="16"/>
    <n v="958.88"/>
    <n v="350"/>
    <n v="215.38461538461499"/>
  </r>
  <r>
    <x v="1"/>
    <x v="0"/>
    <x v="5"/>
    <n v="2991"/>
    <n v="213872.75"/>
    <n v="78649"/>
    <n v="48399.384615384603"/>
  </r>
  <r>
    <x v="1"/>
    <x v="0"/>
    <x v="1"/>
    <n v="97"/>
    <n v="7353.82"/>
    <n v="2698.01"/>
    <n v="1660.3138461538399"/>
  </r>
  <r>
    <x v="1"/>
    <x v="0"/>
    <x v="8"/>
    <n v="1867"/>
    <n v="108125.38"/>
    <n v="39734"/>
    <n v="24451.692307692301"/>
  </r>
  <r>
    <x v="1"/>
    <x v="0"/>
    <x v="2"/>
    <n v="450"/>
    <n v="47625.58"/>
    <n v="17502"/>
    <n v="10770.461538461501"/>
  </r>
  <r>
    <x v="1"/>
    <x v="0"/>
    <x v="6"/>
    <n v="643"/>
    <n v="69124.47"/>
    <n v="25400"/>
    <n v="15630.7692307692"/>
  </r>
  <r>
    <x v="1"/>
    <x v="0"/>
    <x v="11"/>
    <n v="99"/>
    <n v="5600.01"/>
    <n v="2057"/>
    <n v="1265.8461538461499"/>
  </r>
  <r>
    <x v="1"/>
    <x v="0"/>
    <x v="0"/>
    <n v="916"/>
    <n v="62873.77"/>
    <n v="23115"/>
    <n v="14224.615384615299"/>
  </r>
  <r>
    <x v="1"/>
    <x v="0"/>
    <x v="10"/>
    <n v="22"/>
    <n v="1254.4100000000001"/>
    <n v="461"/>
    <n v="283.692307692307"/>
  </r>
  <r>
    <x v="2"/>
    <x v="0"/>
    <x v="7"/>
    <n v="121"/>
    <n v="10000"/>
    <n v="3675"/>
    <n v="2261.5384615384601"/>
  </r>
  <r>
    <x v="2"/>
    <x v="0"/>
    <x v="3"/>
    <n v="17"/>
    <n v="1447.61"/>
    <n v="532"/>
    <n v="327.38461538461502"/>
  </r>
  <r>
    <x v="2"/>
    <x v="0"/>
    <x v="9"/>
    <n v="164"/>
    <n v="17835.990000000002"/>
    <n v="6542"/>
    <n v="4025.8461538461502"/>
  </r>
  <r>
    <x v="2"/>
    <x v="0"/>
    <x v="4"/>
    <n v="14"/>
    <n v="1297.3499999999999"/>
    <n v="474"/>
    <n v="291.692307692307"/>
  </r>
  <r>
    <x v="2"/>
    <x v="0"/>
    <x v="5"/>
    <n v="2081"/>
    <n v="204917.55"/>
    <n v="75297"/>
    <n v="46336.615384615303"/>
  </r>
  <r>
    <x v="2"/>
    <x v="0"/>
    <x v="1"/>
    <n v="31"/>
    <n v="5129.97"/>
    <n v="1882"/>
    <n v="1158.15384615384"/>
  </r>
  <r>
    <x v="2"/>
    <x v="0"/>
    <x v="8"/>
    <n v="1995"/>
    <n v="133266.35999999999"/>
    <n v="48973"/>
    <n v="30137.2307692307"/>
  </r>
  <r>
    <x v="2"/>
    <x v="0"/>
    <x v="2"/>
    <n v="279"/>
    <n v="41700.89"/>
    <n v="15325"/>
    <n v="9430.7692307692305"/>
  </r>
  <r>
    <x v="2"/>
    <x v="0"/>
    <x v="6"/>
    <n v="485"/>
    <n v="64117.07"/>
    <n v="23555"/>
    <n v="14495.384615384601"/>
  </r>
  <r>
    <x v="2"/>
    <x v="0"/>
    <x v="13"/>
    <n v="7"/>
    <n v="1235.48"/>
    <n v="453"/>
    <n v="278.76923076922998"/>
  </r>
  <r>
    <x v="2"/>
    <x v="0"/>
    <x v="11"/>
    <n v="53"/>
    <n v="4073.45"/>
    <n v="1497"/>
    <n v="921.23076923076906"/>
  </r>
  <r>
    <x v="2"/>
    <x v="0"/>
    <x v="0"/>
    <n v="996"/>
    <n v="72203.149999999994"/>
    <n v="26515"/>
    <n v="16316.923076923"/>
  </r>
  <r>
    <x v="2"/>
    <x v="0"/>
    <x v="10"/>
    <n v="15"/>
    <n v="1091.3900000000001"/>
    <n v="400"/>
    <n v="246.15384615384599"/>
  </r>
  <r>
    <x v="3"/>
    <x v="0"/>
    <x v="7"/>
    <n v="183"/>
    <n v="19080.27"/>
    <n v="7012"/>
    <n v="4315.0769230769201"/>
  </r>
  <r>
    <x v="3"/>
    <x v="0"/>
    <x v="3"/>
    <n v="3"/>
    <n v="228.57"/>
    <n v="84"/>
    <n v="51.692307692307601"/>
  </r>
  <r>
    <x v="3"/>
    <x v="0"/>
    <x v="9"/>
    <n v="118"/>
    <n v="12294.57"/>
    <n v="4554"/>
    <n v="2802.4615384615299"/>
  </r>
  <r>
    <x v="3"/>
    <x v="0"/>
    <x v="4"/>
    <n v="6"/>
    <n v="571.70000000000005"/>
    <n v="224"/>
    <n v="137.84615384615299"/>
  </r>
  <r>
    <x v="3"/>
    <x v="0"/>
    <x v="5"/>
    <n v="2049"/>
    <n v="202583.15"/>
    <n v="74630"/>
    <n v="45926.1538461538"/>
  </r>
  <r>
    <x v="3"/>
    <x v="0"/>
    <x v="1"/>
    <n v="27"/>
    <n v="1589.32"/>
    <n v="632"/>
    <n v="388.923076923076"/>
  </r>
  <r>
    <x v="3"/>
    <x v="0"/>
    <x v="8"/>
    <n v="1347"/>
    <n v="136622.44"/>
    <n v="50248"/>
    <n v="30921.846153846102"/>
  </r>
  <r>
    <x v="3"/>
    <x v="0"/>
    <x v="2"/>
    <n v="374"/>
    <n v="46779.21"/>
    <n v="17183"/>
    <n v="10574.1538461538"/>
  </r>
  <r>
    <x v="3"/>
    <x v="0"/>
    <x v="6"/>
    <n v="370"/>
    <n v="50505.08"/>
    <n v="18580"/>
    <n v="11433.8461538461"/>
  </r>
  <r>
    <x v="3"/>
    <x v="0"/>
    <x v="13"/>
    <n v="6"/>
    <n v="505.81"/>
    <n v="189"/>
    <n v="116.30769230769199"/>
  </r>
  <r>
    <x v="3"/>
    <x v="0"/>
    <x v="11"/>
    <n v="47"/>
    <n v="2950.25"/>
    <n v="1084"/>
    <n v="667.07692307692298"/>
  </r>
  <r>
    <x v="3"/>
    <x v="0"/>
    <x v="0"/>
    <n v="816"/>
    <n v="53793.74"/>
    <n v="19864"/>
    <n v="12224"/>
  </r>
  <r>
    <x v="3"/>
    <x v="0"/>
    <x v="10"/>
    <n v="21"/>
    <n v="1499.31"/>
    <n v="551"/>
    <n v="339.07692307692298"/>
  </r>
  <r>
    <x v="4"/>
    <x v="0"/>
    <x v="7"/>
    <n v="209"/>
    <n v="21363.22"/>
    <n v="7851"/>
    <n v="4831.3846153846098"/>
  </r>
  <r>
    <x v="4"/>
    <x v="0"/>
    <x v="9"/>
    <n v="128"/>
    <n v="13182.83"/>
    <n v="4844"/>
    <n v="2980.9230769230699"/>
  </r>
  <r>
    <x v="4"/>
    <x v="0"/>
    <x v="4"/>
    <n v="11"/>
    <n v="718.38"/>
    <n v="264"/>
    <n v="162.461538461538"/>
  </r>
  <r>
    <x v="4"/>
    <x v="0"/>
    <x v="5"/>
    <n v="1960"/>
    <n v="186902.34"/>
    <n v="68814"/>
    <n v="42347.0769230769"/>
  </r>
  <r>
    <x v="4"/>
    <x v="0"/>
    <x v="1"/>
    <n v="38"/>
    <n v="3284.9"/>
    <n v="1203"/>
    <n v="740.30769230769204"/>
  </r>
  <r>
    <x v="4"/>
    <x v="0"/>
    <x v="8"/>
    <n v="975"/>
    <n v="111528.41"/>
    <n v="40984"/>
    <n v="25220.923076923002"/>
  </r>
  <r>
    <x v="4"/>
    <x v="0"/>
    <x v="2"/>
    <n v="654"/>
    <n v="75811.98"/>
    <n v="27861"/>
    <n v="17145.2307692307"/>
  </r>
  <r>
    <x v="4"/>
    <x v="0"/>
    <x v="6"/>
    <n v="362"/>
    <n v="41447.449999999997"/>
    <n v="15229"/>
    <n v="9371.6923076922994"/>
  </r>
  <r>
    <x v="4"/>
    <x v="0"/>
    <x v="11"/>
    <n v="17"/>
    <n v="1039.45"/>
    <n v="382"/>
    <n v="235.07692307692301"/>
  </r>
  <r>
    <x v="4"/>
    <x v="0"/>
    <x v="0"/>
    <n v="555"/>
    <n v="36765.300000000003"/>
    <n v="13494"/>
    <n v="8304"/>
  </r>
  <r>
    <x v="4"/>
    <x v="0"/>
    <x v="10"/>
    <n v="51"/>
    <n v="5087.88"/>
    <n v="1869"/>
    <n v="1150.15384615384"/>
  </r>
  <r>
    <x v="0"/>
    <x v="0"/>
    <x v="7"/>
    <n v="162"/>
    <n v="15172.96"/>
    <n v="5632"/>
    <n v="3465.8461538461502"/>
  </r>
  <r>
    <x v="0"/>
    <x v="0"/>
    <x v="12"/>
    <n v="1"/>
    <n v="2.73"/>
    <n v="1"/>
    <n v="0.61538461538461497"/>
  </r>
  <r>
    <x v="0"/>
    <x v="0"/>
    <x v="3"/>
    <n v="1"/>
    <n v="152.38"/>
    <n v="56"/>
    <n v="34.461538461538403"/>
  </r>
  <r>
    <x v="0"/>
    <x v="0"/>
    <x v="9"/>
    <n v="95"/>
    <n v="11323.5"/>
    <n v="4195"/>
    <n v="2581.5384615384601"/>
  </r>
  <r>
    <x v="0"/>
    <x v="0"/>
    <x v="4"/>
    <n v="2"/>
    <n v="43.55"/>
    <n v="16"/>
    <n v="9.8461538461538396"/>
  </r>
  <r>
    <x v="0"/>
    <x v="0"/>
    <x v="5"/>
    <n v="1824"/>
    <n v="176208.03"/>
    <n v="64891"/>
    <n v="39932.923076922998"/>
  </r>
  <r>
    <x v="0"/>
    <x v="0"/>
    <x v="1"/>
    <n v="32"/>
    <n v="2598.6999999999998"/>
    <n v="955"/>
    <n v="587.69230769230705"/>
  </r>
  <r>
    <x v="0"/>
    <x v="0"/>
    <x v="8"/>
    <n v="826"/>
    <n v="108544.14"/>
    <n v="40723"/>
    <n v="25060.307692307601"/>
  </r>
  <r>
    <x v="0"/>
    <x v="0"/>
    <x v="2"/>
    <n v="456"/>
    <n v="53883.16"/>
    <n v="19827"/>
    <n v="12201.2307692307"/>
  </r>
  <r>
    <x v="0"/>
    <x v="0"/>
    <x v="6"/>
    <n v="269"/>
    <n v="31735.33"/>
    <n v="11685"/>
    <n v="7190.7692307692296"/>
  </r>
  <r>
    <x v="0"/>
    <x v="0"/>
    <x v="11"/>
    <n v="10"/>
    <n v="756.46"/>
    <n v="278"/>
    <n v="171.07692307692301"/>
  </r>
  <r>
    <x v="0"/>
    <x v="0"/>
    <x v="0"/>
    <n v="345"/>
    <n v="24287.17"/>
    <n v="8987"/>
    <n v="5530.4615384615299"/>
  </r>
  <r>
    <x v="0"/>
    <x v="0"/>
    <x v="10"/>
    <n v="56"/>
    <n v="3153.9"/>
    <n v="1159"/>
    <n v="713.23076923076906"/>
  </r>
  <r>
    <x v="5"/>
    <x v="2"/>
    <x v="9"/>
    <n v="1"/>
    <n v="76.2"/>
    <n v="28"/>
    <n v="17.230769230769202"/>
  </r>
  <r>
    <x v="5"/>
    <x v="2"/>
    <x v="2"/>
    <n v="1"/>
    <n v="2.72"/>
    <n v="1"/>
    <n v="0.61538461538461497"/>
  </r>
  <r>
    <x v="6"/>
    <x v="2"/>
    <x v="7"/>
    <n v="1"/>
    <n v="21.77"/>
    <n v="8"/>
    <n v="4.9230769230769198"/>
  </r>
  <r>
    <x v="6"/>
    <x v="2"/>
    <x v="5"/>
    <n v="1"/>
    <n v="10.89"/>
    <n v="4"/>
    <n v="2.4615384615384599"/>
  </r>
  <r>
    <x v="6"/>
    <x v="2"/>
    <x v="1"/>
    <n v="13"/>
    <n v="941.61"/>
    <n v="346"/>
    <n v="212.923076923076"/>
  </r>
  <r>
    <x v="6"/>
    <x v="2"/>
    <x v="2"/>
    <n v="28"/>
    <n v="849.1"/>
    <n v="312"/>
    <n v="192"/>
  </r>
  <r>
    <x v="6"/>
    <x v="2"/>
    <x v="6"/>
    <n v="6"/>
    <n v="1126.67"/>
    <n v="414"/>
    <n v="254.76923076923001"/>
  </r>
  <r>
    <x v="7"/>
    <x v="2"/>
    <x v="7"/>
    <n v="3"/>
    <n v="38.1"/>
    <n v="14"/>
    <n v="8.6153846153846096"/>
  </r>
  <r>
    <x v="7"/>
    <x v="2"/>
    <x v="12"/>
    <n v="3"/>
    <n v="228.6"/>
    <n v="84"/>
    <n v="51.692307692307601"/>
  </r>
  <r>
    <x v="7"/>
    <x v="2"/>
    <x v="3"/>
    <n v="14"/>
    <n v="658.59"/>
    <n v="242"/>
    <n v="148.923076923076"/>
  </r>
  <r>
    <x v="7"/>
    <x v="2"/>
    <x v="9"/>
    <n v="14"/>
    <n v="1357.99"/>
    <n v="499"/>
    <n v="307.07692307692298"/>
  </r>
  <r>
    <x v="7"/>
    <x v="2"/>
    <x v="4"/>
    <n v="20"/>
    <n v="1978.49"/>
    <n v="727"/>
    <n v="447.38461538461502"/>
  </r>
  <r>
    <x v="7"/>
    <x v="2"/>
    <x v="5"/>
    <n v="3"/>
    <n v="84.36"/>
    <n v="31"/>
    <n v="19.076923076922998"/>
  </r>
  <r>
    <x v="7"/>
    <x v="2"/>
    <x v="1"/>
    <n v="56"/>
    <n v="3837.23"/>
    <n v="1410"/>
    <n v="867.69230769230705"/>
  </r>
  <r>
    <x v="7"/>
    <x v="2"/>
    <x v="8"/>
    <n v="4"/>
    <n v="304.8"/>
    <n v="112"/>
    <n v="68.923076923076906"/>
  </r>
  <r>
    <x v="7"/>
    <x v="2"/>
    <x v="2"/>
    <n v="123"/>
    <n v="6915.14"/>
    <n v="2541"/>
    <n v="1563.6923076922999"/>
  </r>
  <r>
    <x v="7"/>
    <x v="2"/>
    <x v="6"/>
    <n v="56"/>
    <n v="4354.28"/>
    <n v="1600"/>
    <n v="984.61538461538396"/>
  </r>
  <r>
    <x v="7"/>
    <x v="2"/>
    <x v="11"/>
    <n v="1"/>
    <n v="152.4"/>
    <n v="56"/>
    <n v="34.461538461538403"/>
  </r>
  <r>
    <x v="7"/>
    <x v="2"/>
    <x v="0"/>
    <n v="48"/>
    <n v="3714.74"/>
    <n v="1365"/>
    <n v="840"/>
  </r>
  <r>
    <x v="1"/>
    <x v="2"/>
    <x v="7"/>
    <n v="168"/>
    <n v="6463.4"/>
    <n v="2375"/>
    <n v="1461.5384615384601"/>
  </r>
  <r>
    <x v="1"/>
    <x v="2"/>
    <x v="12"/>
    <n v="309"/>
    <n v="13547.24"/>
    <n v="4978"/>
    <n v="3063.3846153846098"/>
  </r>
  <r>
    <x v="1"/>
    <x v="2"/>
    <x v="3"/>
    <n v="103"/>
    <n v="6242.94"/>
    <n v="2294"/>
    <n v="1411.6923076922999"/>
  </r>
  <r>
    <x v="1"/>
    <x v="2"/>
    <x v="9"/>
    <n v="97"/>
    <n v="6809.02"/>
    <n v="2502"/>
    <n v="1539.6923076922999"/>
  </r>
  <r>
    <x v="1"/>
    <x v="2"/>
    <x v="4"/>
    <n v="47"/>
    <n v="3490.4"/>
    <n v="1282.56"/>
    <n v="789.26769230769196"/>
  </r>
  <r>
    <x v="1"/>
    <x v="2"/>
    <x v="5"/>
    <n v="133"/>
    <n v="5113.54"/>
    <n v="1879"/>
    <n v="1156.3076923076901"/>
  </r>
  <r>
    <x v="1"/>
    <x v="2"/>
    <x v="1"/>
    <n v="741"/>
    <n v="34349.78"/>
    <n v="12628"/>
    <n v="7771.0769230769201"/>
  </r>
  <r>
    <x v="1"/>
    <x v="2"/>
    <x v="8"/>
    <n v="32"/>
    <n v="808.28"/>
    <n v="298"/>
    <n v="183.38461538461499"/>
  </r>
  <r>
    <x v="1"/>
    <x v="2"/>
    <x v="2"/>
    <n v="200"/>
    <n v="12246.38"/>
    <n v="4501"/>
    <n v="2769.8461538461502"/>
  </r>
  <r>
    <x v="1"/>
    <x v="2"/>
    <x v="6"/>
    <n v="79"/>
    <n v="5037.3599999999997"/>
    <n v="1851"/>
    <n v="1139.0769230769199"/>
  </r>
  <r>
    <x v="1"/>
    <x v="2"/>
    <x v="13"/>
    <n v="1"/>
    <n v="16.329999999999998"/>
    <n v="6"/>
    <n v="3.6923076923076898"/>
  </r>
  <r>
    <x v="1"/>
    <x v="2"/>
    <x v="0"/>
    <n v="230"/>
    <n v="20446.060000000001"/>
    <n v="7513"/>
    <n v="4623.3846153846098"/>
  </r>
  <r>
    <x v="2"/>
    <x v="2"/>
    <x v="7"/>
    <n v="1733"/>
    <n v="145966.51999999999"/>
    <n v="42569"/>
    <n v="26196.307692307601"/>
  </r>
  <r>
    <x v="2"/>
    <x v="2"/>
    <x v="12"/>
    <n v="1561"/>
    <n v="129995.03"/>
    <n v="36163.14"/>
    <n v="22254.2399999999"/>
  </r>
  <r>
    <x v="2"/>
    <x v="2"/>
    <x v="3"/>
    <n v="1095"/>
    <n v="99631.4"/>
    <n v="31084"/>
    <n v="19128.615384615299"/>
  </r>
  <r>
    <x v="2"/>
    <x v="2"/>
    <x v="9"/>
    <n v="220"/>
    <n v="19795.669999999998"/>
    <n v="5789"/>
    <n v="3562.4615384615299"/>
  </r>
  <r>
    <x v="2"/>
    <x v="2"/>
    <x v="4"/>
    <n v="278"/>
    <n v="40494.800000000003"/>
    <n v="10635"/>
    <n v="6544.6153846153802"/>
  </r>
  <r>
    <x v="2"/>
    <x v="2"/>
    <x v="5"/>
    <n v="692"/>
    <n v="69578.77"/>
    <n v="18961"/>
    <n v="11668.307692307601"/>
  </r>
  <r>
    <x v="2"/>
    <x v="2"/>
    <x v="1"/>
    <n v="15504"/>
    <n v="1825006.98"/>
    <n v="517097.3"/>
    <n v="318213.72307692299"/>
  </r>
  <r>
    <x v="2"/>
    <x v="2"/>
    <x v="8"/>
    <n v="121"/>
    <n v="7647.26"/>
    <n v="2456"/>
    <n v="1511.38461538461"/>
  </r>
  <r>
    <x v="2"/>
    <x v="2"/>
    <x v="2"/>
    <n v="660"/>
    <n v="73908.479999999996"/>
    <n v="21413"/>
    <n v="13177.2307692307"/>
  </r>
  <r>
    <x v="2"/>
    <x v="2"/>
    <x v="6"/>
    <n v="757"/>
    <n v="37434.04"/>
    <n v="10786.28"/>
    <n v="6637.71076923077"/>
  </r>
  <r>
    <x v="2"/>
    <x v="2"/>
    <x v="11"/>
    <n v="4"/>
    <n v="168.73"/>
    <n v="62"/>
    <n v="38.153846153846096"/>
  </r>
  <r>
    <x v="2"/>
    <x v="2"/>
    <x v="0"/>
    <n v="1339"/>
    <n v="176783.79"/>
    <n v="49579"/>
    <n v="30510.1538461538"/>
  </r>
  <r>
    <x v="3"/>
    <x v="2"/>
    <x v="7"/>
    <n v="3277"/>
    <n v="274485.90999999997"/>
    <n v="100888"/>
    <n v="62084.923076922998"/>
  </r>
  <r>
    <x v="3"/>
    <x v="2"/>
    <x v="12"/>
    <n v="1071"/>
    <n v="72901.84"/>
    <n v="26788"/>
    <n v="16484.923076923002"/>
  </r>
  <r>
    <x v="3"/>
    <x v="2"/>
    <x v="3"/>
    <n v="1644"/>
    <n v="116682.03"/>
    <n v="42889.279999999999"/>
    <n v="26393.403076923001"/>
  </r>
  <r>
    <x v="3"/>
    <x v="2"/>
    <x v="9"/>
    <n v="409"/>
    <n v="34453.22"/>
    <n v="12660"/>
    <n v="7790.7692307692296"/>
  </r>
  <r>
    <x v="3"/>
    <x v="2"/>
    <x v="4"/>
    <n v="1283"/>
    <n v="106960.05"/>
    <n v="39328"/>
    <n v="24201.846153846102"/>
  </r>
  <r>
    <x v="3"/>
    <x v="2"/>
    <x v="5"/>
    <n v="755"/>
    <n v="66168.81"/>
    <n v="24342"/>
    <n v="14979.692307692299"/>
  </r>
  <r>
    <x v="3"/>
    <x v="2"/>
    <x v="1"/>
    <n v="16212"/>
    <n v="1445171.18"/>
    <n v="531034.54"/>
    <n v="326790.48615384602"/>
  </r>
  <r>
    <x v="3"/>
    <x v="2"/>
    <x v="8"/>
    <n v="177"/>
    <n v="13841.19"/>
    <n v="5133"/>
    <n v="3158.76923076923"/>
  </r>
  <r>
    <x v="3"/>
    <x v="2"/>
    <x v="2"/>
    <n v="1338"/>
    <n v="115608.99"/>
    <n v="42481"/>
    <n v="26142.1538461538"/>
  </r>
  <r>
    <x v="3"/>
    <x v="2"/>
    <x v="6"/>
    <n v="1253"/>
    <n v="59958.6"/>
    <n v="22070"/>
    <n v="13581.538461538399"/>
  </r>
  <r>
    <x v="3"/>
    <x v="2"/>
    <x v="13"/>
    <n v="11"/>
    <n v="1208.31"/>
    <n v="444"/>
    <n v="273.230769230769"/>
  </r>
  <r>
    <x v="3"/>
    <x v="2"/>
    <x v="11"/>
    <n v="37"/>
    <n v="1875.07"/>
    <n v="689"/>
    <n v="424"/>
  </r>
  <r>
    <x v="3"/>
    <x v="2"/>
    <x v="0"/>
    <n v="1390"/>
    <n v="130416.13"/>
    <n v="47943"/>
    <n v="29503.384615384599"/>
  </r>
  <r>
    <x v="4"/>
    <x v="2"/>
    <x v="7"/>
    <n v="4432"/>
    <n v="414318.44"/>
    <n v="152243.28"/>
    <n v="93688.172307692294"/>
  </r>
  <r>
    <x v="4"/>
    <x v="2"/>
    <x v="12"/>
    <n v="817"/>
    <n v="56818.05"/>
    <n v="20878"/>
    <n v="12848"/>
  </r>
  <r>
    <x v="4"/>
    <x v="2"/>
    <x v="3"/>
    <n v="1404"/>
    <n v="108541.3"/>
    <n v="39884"/>
    <n v="24544"/>
  </r>
  <r>
    <x v="4"/>
    <x v="2"/>
    <x v="9"/>
    <n v="404"/>
    <n v="35928.21"/>
    <n v="13216"/>
    <n v="8132.9230769230699"/>
  </r>
  <r>
    <x v="4"/>
    <x v="2"/>
    <x v="4"/>
    <n v="1509"/>
    <n v="126717.84"/>
    <n v="46608"/>
    <n v="28681.846153846102"/>
  </r>
  <r>
    <x v="4"/>
    <x v="2"/>
    <x v="5"/>
    <n v="889"/>
    <n v="74188.91"/>
    <n v="27334"/>
    <n v="16820.923076923002"/>
  </r>
  <r>
    <x v="4"/>
    <x v="2"/>
    <x v="1"/>
    <n v="14319"/>
    <n v="1304201.32"/>
    <n v="479308.7"/>
    <n v="294959.2"/>
  </r>
  <r>
    <x v="4"/>
    <x v="2"/>
    <x v="8"/>
    <n v="305"/>
    <n v="19411.900000000001"/>
    <n v="7156"/>
    <n v="4403.6923076923003"/>
  </r>
  <r>
    <x v="4"/>
    <x v="2"/>
    <x v="2"/>
    <n v="1770"/>
    <n v="158615.47"/>
    <n v="58284"/>
    <n v="35867.0769230769"/>
  </r>
  <r>
    <x v="4"/>
    <x v="2"/>
    <x v="6"/>
    <n v="1953"/>
    <n v="97427.1"/>
    <n v="35825"/>
    <n v="22046.1538461538"/>
  </r>
  <r>
    <x v="4"/>
    <x v="2"/>
    <x v="13"/>
    <n v="1"/>
    <n v="76.2"/>
    <n v="28"/>
    <n v="17.230769230769202"/>
  </r>
  <r>
    <x v="4"/>
    <x v="2"/>
    <x v="11"/>
    <n v="135"/>
    <n v="5407.43"/>
    <n v="1987"/>
    <n v="1222.76923076923"/>
  </r>
  <r>
    <x v="4"/>
    <x v="2"/>
    <x v="0"/>
    <n v="1081"/>
    <n v="107142.52"/>
    <n v="39370"/>
    <n v="24227.692307692301"/>
  </r>
  <r>
    <x v="0"/>
    <x v="2"/>
    <x v="7"/>
    <n v="5282"/>
    <n v="486707.93"/>
    <n v="179652"/>
    <n v="110555.07692307601"/>
  </r>
  <r>
    <x v="0"/>
    <x v="2"/>
    <x v="12"/>
    <n v="609"/>
    <n v="45682.31"/>
    <n v="16787"/>
    <n v="10330.461538461501"/>
  </r>
  <r>
    <x v="0"/>
    <x v="2"/>
    <x v="3"/>
    <n v="1346"/>
    <n v="101607.33"/>
    <n v="37543"/>
    <n v="23103.384615384599"/>
  </r>
  <r>
    <x v="0"/>
    <x v="2"/>
    <x v="9"/>
    <n v="605"/>
    <n v="57624.27"/>
    <n v="21211"/>
    <n v="13052.923076923"/>
  </r>
  <r>
    <x v="0"/>
    <x v="2"/>
    <x v="4"/>
    <n v="1380"/>
    <n v="120813.95"/>
    <n v="44437"/>
    <n v="27345.846153846102"/>
  </r>
  <r>
    <x v="0"/>
    <x v="2"/>
    <x v="5"/>
    <n v="912"/>
    <n v="77028.39"/>
    <n v="28320"/>
    <n v="17427.692307692301"/>
  </r>
  <r>
    <x v="0"/>
    <x v="2"/>
    <x v="1"/>
    <n v="13002"/>
    <n v="1207352.18"/>
    <n v="444194"/>
    <n v="273350.153846153"/>
  </r>
  <r>
    <x v="0"/>
    <x v="2"/>
    <x v="8"/>
    <n v="352"/>
    <n v="36902.89"/>
    <n v="13584"/>
    <n v="8359.3846153846098"/>
  </r>
  <r>
    <x v="0"/>
    <x v="2"/>
    <x v="2"/>
    <n v="2093"/>
    <n v="183297.6"/>
    <n v="67668"/>
    <n v="41641.846153846098"/>
  </r>
  <r>
    <x v="0"/>
    <x v="2"/>
    <x v="6"/>
    <n v="3120"/>
    <n v="148406.31"/>
    <n v="54617"/>
    <n v="33610.461538461503"/>
  </r>
  <r>
    <x v="0"/>
    <x v="2"/>
    <x v="13"/>
    <n v="14"/>
    <n v="1009.68"/>
    <n v="371"/>
    <n v="228.30769230769201"/>
  </r>
  <r>
    <x v="0"/>
    <x v="2"/>
    <x v="11"/>
    <n v="105"/>
    <n v="4961.38"/>
    <n v="1823"/>
    <n v="1121.8461538461499"/>
  </r>
  <r>
    <x v="0"/>
    <x v="2"/>
    <x v="0"/>
    <n v="1064"/>
    <n v="98324.21"/>
    <n v="36440"/>
    <n v="22424.615384615299"/>
  </r>
  <r>
    <x v="0"/>
    <x v="2"/>
    <x v="10"/>
    <n v="1"/>
    <n v="76.2"/>
    <n v="28"/>
    <n v="17.230769230769202"/>
  </r>
  <r>
    <x v="8"/>
    <x v="2"/>
    <x v="7"/>
    <n v="32"/>
    <n v="3450.74"/>
    <n v="1298"/>
    <n v="798.76923076923003"/>
  </r>
  <r>
    <x v="8"/>
    <x v="2"/>
    <x v="12"/>
    <n v="38"/>
    <n v="632.29"/>
    <n v="726"/>
    <n v="446.76923076922998"/>
  </r>
  <r>
    <x v="8"/>
    <x v="2"/>
    <x v="3"/>
    <n v="224"/>
    <n v="5499.28"/>
    <n v="4156"/>
    <n v="2557.5384615384601"/>
  </r>
  <r>
    <x v="8"/>
    <x v="2"/>
    <x v="9"/>
    <n v="132"/>
    <n v="5024.1400000000003"/>
    <n v="4950"/>
    <n v="3046.1538461538398"/>
  </r>
  <r>
    <x v="8"/>
    <x v="2"/>
    <x v="4"/>
    <n v="696"/>
    <n v="15308.09"/>
    <n v="27328"/>
    <n v="16817.2307692307"/>
  </r>
  <r>
    <x v="8"/>
    <x v="2"/>
    <x v="5"/>
    <n v="250"/>
    <n v="8709.2199999999993"/>
    <n v="4156"/>
    <n v="2557.5384615384601"/>
  </r>
  <r>
    <x v="8"/>
    <x v="2"/>
    <x v="1"/>
    <n v="370"/>
    <n v="10422.049999999999"/>
    <n v="11742"/>
    <n v="7225.8461538461497"/>
  </r>
  <r>
    <x v="8"/>
    <x v="2"/>
    <x v="8"/>
    <n v="106"/>
    <n v="2033.21"/>
    <n v="1544"/>
    <n v="950.15384615384596"/>
  </r>
  <r>
    <x v="8"/>
    <x v="2"/>
    <x v="2"/>
    <n v="363"/>
    <n v="30957.59"/>
    <n v="14160"/>
    <n v="8713.8461538461506"/>
  </r>
  <r>
    <x v="8"/>
    <x v="2"/>
    <x v="6"/>
    <n v="2080"/>
    <n v="38786.61"/>
    <n v="49046"/>
    <n v="30182.1538461538"/>
  </r>
  <r>
    <x v="8"/>
    <x v="2"/>
    <x v="11"/>
    <n v="1"/>
    <n v="3.32"/>
    <n v="7"/>
    <n v="4.3076923076923004"/>
  </r>
  <r>
    <x v="8"/>
    <x v="2"/>
    <x v="0"/>
    <n v="263"/>
    <n v="4196.88"/>
    <n v="7388"/>
    <n v="4546.4615384615299"/>
  </r>
  <r>
    <x v="8"/>
    <x v="2"/>
    <x v="10"/>
    <n v="41"/>
    <n v="349.38"/>
    <n v="644"/>
    <n v="396.30769230769198"/>
  </r>
  <r>
    <x v="5"/>
    <x v="2"/>
    <x v="7"/>
    <n v="21"/>
    <n v="2175.5500000000002"/>
    <n v="850"/>
    <n v="523.07692307692298"/>
  </r>
  <r>
    <x v="5"/>
    <x v="2"/>
    <x v="12"/>
    <n v="57"/>
    <n v="491"/>
    <n v="1255"/>
    <n v="772.30769230769204"/>
  </r>
  <r>
    <x v="5"/>
    <x v="2"/>
    <x v="3"/>
    <n v="583"/>
    <n v="9181.25"/>
    <n v="12060"/>
    <n v="7421.5384615384601"/>
  </r>
  <r>
    <x v="5"/>
    <x v="2"/>
    <x v="9"/>
    <n v="136"/>
    <n v="3496.7"/>
    <n v="4706"/>
    <n v="2896"/>
  </r>
  <r>
    <x v="5"/>
    <x v="2"/>
    <x v="4"/>
    <n v="679"/>
    <n v="8997.5"/>
    <n v="24541"/>
    <n v="15102.1538461538"/>
  </r>
  <r>
    <x v="5"/>
    <x v="2"/>
    <x v="5"/>
    <n v="174"/>
    <n v="7761.05"/>
    <n v="4637"/>
    <n v="2853.5384615384601"/>
  </r>
  <r>
    <x v="5"/>
    <x v="2"/>
    <x v="1"/>
    <n v="198"/>
    <n v="4401.0600000000004"/>
    <n v="6710"/>
    <n v="4129.2307692307604"/>
  </r>
  <r>
    <x v="5"/>
    <x v="2"/>
    <x v="8"/>
    <n v="144"/>
    <n v="2110.75"/>
    <n v="2797"/>
    <n v="1721.23076923076"/>
  </r>
  <r>
    <x v="5"/>
    <x v="2"/>
    <x v="2"/>
    <n v="391"/>
    <n v="29029.98"/>
    <n v="14987"/>
    <n v="9222.7692307692305"/>
  </r>
  <r>
    <x v="5"/>
    <x v="2"/>
    <x v="6"/>
    <n v="5025"/>
    <n v="46230.080000000002"/>
    <n v="113246"/>
    <n v="69689.846153846098"/>
  </r>
  <r>
    <x v="5"/>
    <x v="2"/>
    <x v="11"/>
    <n v="4"/>
    <n v="46.82"/>
    <n v="108"/>
    <n v="66.461538461538396"/>
  </r>
  <r>
    <x v="5"/>
    <x v="2"/>
    <x v="0"/>
    <n v="233"/>
    <n v="2700.03"/>
    <n v="7441"/>
    <n v="4579.0769230769201"/>
  </r>
  <r>
    <x v="5"/>
    <x v="2"/>
    <x v="10"/>
    <n v="8"/>
    <n v="40.08"/>
    <n v="92"/>
    <n v="56.615384615384599"/>
  </r>
  <r>
    <x v="6"/>
    <x v="2"/>
    <x v="7"/>
    <n v="27"/>
    <n v="1731.28"/>
    <n v="829"/>
    <n v="510.15384615384602"/>
  </r>
  <r>
    <x v="6"/>
    <x v="2"/>
    <x v="12"/>
    <n v="171"/>
    <n v="1450.47"/>
    <n v="3862"/>
    <n v="2376.6153846153802"/>
  </r>
  <r>
    <x v="6"/>
    <x v="2"/>
    <x v="3"/>
    <n v="1335"/>
    <n v="13934.38"/>
    <n v="29627"/>
    <n v="18232"/>
  </r>
  <r>
    <x v="6"/>
    <x v="2"/>
    <x v="9"/>
    <n v="361"/>
    <n v="7169.7"/>
    <n v="11129"/>
    <n v="6848.6153846153802"/>
  </r>
  <r>
    <x v="6"/>
    <x v="2"/>
    <x v="4"/>
    <n v="1226"/>
    <n v="10974.34"/>
    <n v="39814"/>
    <n v="24500.923076923002"/>
  </r>
  <r>
    <x v="6"/>
    <x v="2"/>
    <x v="5"/>
    <n v="164"/>
    <n v="7275.88"/>
    <n v="6113"/>
    <n v="3761.8461538461502"/>
  </r>
  <r>
    <x v="6"/>
    <x v="2"/>
    <x v="1"/>
    <n v="13628"/>
    <n v="95102.69"/>
    <n v="342345"/>
    <n v="210673.84615384601"/>
  </r>
  <r>
    <x v="6"/>
    <x v="2"/>
    <x v="8"/>
    <n v="217"/>
    <n v="2235.4699999999998"/>
    <n v="4407"/>
    <n v="2712"/>
  </r>
  <r>
    <x v="6"/>
    <x v="2"/>
    <x v="2"/>
    <n v="4734"/>
    <n v="53804.26"/>
    <n v="133008.28"/>
    <n v="81851.249230769201"/>
  </r>
  <r>
    <x v="6"/>
    <x v="2"/>
    <x v="6"/>
    <n v="7217"/>
    <n v="55295.27"/>
    <n v="167729.56"/>
    <n v="103218.19076923"/>
  </r>
  <r>
    <x v="6"/>
    <x v="2"/>
    <x v="11"/>
    <n v="19"/>
    <n v="80.45"/>
    <n v="306"/>
    <n v="188.30769230769201"/>
  </r>
  <r>
    <x v="6"/>
    <x v="2"/>
    <x v="0"/>
    <n v="387"/>
    <n v="3034.22"/>
    <n v="11364"/>
    <n v="6993.2307692307604"/>
  </r>
  <r>
    <x v="7"/>
    <x v="2"/>
    <x v="7"/>
    <n v="42"/>
    <n v="2025.36"/>
    <n v="880"/>
    <n v="541.53846153846098"/>
  </r>
  <r>
    <x v="7"/>
    <x v="2"/>
    <x v="12"/>
    <n v="816"/>
    <n v="32488.33"/>
    <n v="15216"/>
    <n v="9363.6923076922994"/>
  </r>
  <r>
    <x v="7"/>
    <x v="2"/>
    <x v="3"/>
    <n v="1710"/>
    <n v="92385.84"/>
    <n v="42505"/>
    <n v="26156.923076923002"/>
  </r>
  <r>
    <x v="7"/>
    <x v="2"/>
    <x v="9"/>
    <n v="1467"/>
    <n v="101366.76"/>
    <n v="46923"/>
    <n v="28875.692307692301"/>
  </r>
  <r>
    <x v="7"/>
    <x v="2"/>
    <x v="4"/>
    <n v="1667"/>
    <n v="124793.39"/>
    <n v="58358"/>
    <n v="35912.615384615303"/>
  </r>
  <r>
    <x v="7"/>
    <x v="2"/>
    <x v="5"/>
    <n v="249"/>
    <n v="16298.55"/>
    <n v="7060"/>
    <n v="4344.6153846153802"/>
  </r>
  <r>
    <x v="7"/>
    <x v="2"/>
    <x v="1"/>
    <n v="17291"/>
    <n v="1025750.06"/>
    <n v="484926"/>
    <n v="298416"/>
  </r>
  <r>
    <x v="7"/>
    <x v="2"/>
    <x v="8"/>
    <n v="337"/>
    <n v="17721.34"/>
    <n v="8135"/>
    <n v="5006.1538461538403"/>
  </r>
  <r>
    <x v="7"/>
    <x v="2"/>
    <x v="2"/>
    <n v="9306"/>
    <n v="605657.55000000005"/>
    <n v="284302"/>
    <n v="174955.07692307601"/>
  </r>
  <r>
    <x v="7"/>
    <x v="2"/>
    <x v="6"/>
    <n v="7438"/>
    <n v="372233"/>
    <n v="174245"/>
    <n v="107227.69230769201"/>
  </r>
  <r>
    <x v="7"/>
    <x v="2"/>
    <x v="13"/>
    <n v="89"/>
    <n v="2373.6799999999998"/>
    <n v="1070"/>
    <n v="658.461538461538"/>
  </r>
  <r>
    <x v="7"/>
    <x v="2"/>
    <x v="11"/>
    <n v="88"/>
    <n v="7206.5"/>
    <n v="3282"/>
    <n v="2019.6923076922999"/>
  </r>
  <r>
    <x v="7"/>
    <x v="2"/>
    <x v="0"/>
    <n v="907"/>
    <n v="60450.07"/>
    <n v="28216"/>
    <n v="17363.692307692301"/>
  </r>
  <r>
    <x v="7"/>
    <x v="2"/>
    <x v="10"/>
    <n v="1"/>
    <n v="10.89"/>
    <n v="4"/>
    <n v="2.4615384615384599"/>
  </r>
  <r>
    <x v="1"/>
    <x v="2"/>
    <x v="7"/>
    <n v="52"/>
    <n v="3874.09"/>
    <n v="1551"/>
    <n v="954.461538461538"/>
  </r>
  <r>
    <x v="1"/>
    <x v="2"/>
    <x v="12"/>
    <n v="1022"/>
    <n v="56446.89"/>
    <n v="22811"/>
    <n v="14037.538461538399"/>
  </r>
  <r>
    <x v="1"/>
    <x v="2"/>
    <x v="3"/>
    <n v="2456"/>
    <n v="146638.94"/>
    <n v="59445"/>
    <n v="36581.538461538403"/>
  </r>
  <r>
    <x v="1"/>
    <x v="2"/>
    <x v="9"/>
    <n v="1971"/>
    <n v="149681.74"/>
    <n v="60552"/>
    <n v="37262.769230769198"/>
  </r>
  <r>
    <x v="1"/>
    <x v="2"/>
    <x v="4"/>
    <n v="1602"/>
    <n v="142069.44"/>
    <n v="57566"/>
    <n v="35425.2307692307"/>
  </r>
  <r>
    <x v="1"/>
    <x v="2"/>
    <x v="5"/>
    <n v="253"/>
    <n v="20525.36"/>
    <n v="8839"/>
    <n v="5439.3846153846098"/>
  </r>
  <r>
    <x v="1"/>
    <x v="2"/>
    <x v="1"/>
    <n v="20175"/>
    <n v="1457771.74"/>
    <n v="585261.6"/>
    <n v="360160.98461538402"/>
  </r>
  <r>
    <x v="1"/>
    <x v="2"/>
    <x v="8"/>
    <n v="380"/>
    <n v="20278.419999999998"/>
    <n v="8360"/>
    <n v="5144.6153846153802"/>
  </r>
  <r>
    <x v="1"/>
    <x v="2"/>
    <x v="2"/>
    <n v="9723"/>
    <n v="755763.64"/>
    <n v="305286"/>
    <n v="187868.30769230699"/>
  </r>
  <r>
    <x v="1"/>
    <x v="2"/>
    <x v="6"/>
    <n v="8682"/>
    <n v="533331.86"/>
    <n v="215613"/>
    <n v="132684.92307692301"/>
  </r>
  <r>
    <x v="1"/>
    <x v="2"/>
    <x v="13"/>
    <n v="78"/>
    <n v="2557.34"/>
    <n v="1032"/>
    <n v="635.07692307692298"/>
  </r>
  <r>
    <x v="1"/>
    <x v="2"/>
    <x v="11"/>
    <n v="92"/>
    <n v="7581.58"/>
    <n v="3037"/>
    <n v="1868.9230769230701"/>
  </r>
  <r>
    <x v="1"/>
    <x v="2"/>
    <x v="0"/>
    <n v="1248"/>
    <n v="103961.04"/>
    <n v="41790"/>
    <n v="25716.923076923002"/>
  </r>
  <r>
    <x v="1"/>
    <x v="2"/>
    <x v="10"/>
    <n v="1"/>
    <n v="165.24"/>
    <n v="68"/>
    <n v="41.846153846153797"/>
  </r>
  <r>
    <x v="2"/>
    <x v="2"/>
    <x v="7"/>
    <n v="23"/>
    <n v="2045.26"/>
    <n v="1096"/>
    <n v="674.461538461538"/>
  </r>
  <r>
    <x v="2"/>
    <x v="2"/>
    <x v="12"/>
    <n v="100"/>
    <n v="7486.21"/>
    <n v="3832"/>
    <n v="2358.1538461538398"/>
  </r>
  <r>
    <x v="2"/>
    <x v="2"/>
    <x v="3"/>
    <n v="1164"/>
    <n v="83550.86"/>
    <n v="43582"/>
    <n v="26819.692307692301"/>
  </r>
  <r>
    <x v="2"/>
    <x v="2"/>
    <x v="9"/>
    <n v="2353"/>
    <n v="137147.89000000001"/>
    <n v="76779.28"/>
    <n v="47248.787692307596"/>
  </r>
  <r>
    <x v="2"/>
    <x v="2"/>
    <x v="4"/>
    <n v="944"/>
    <n v="95665.16"/>
    <n v="53646"/>
    <n v="33012.923076922998"/>
  </r>
  <r>
    <x v="2"/>
    <x v="2"/>
    <x v="5"/>
    <n v="267"/>
    <n v="20497.099999999999"/>
    <n v="11357"/>
    <n v="6988.9230769230699"/>
  </r>
  <r>
    <x v="2"/>
    <x v="2"/>
    <x v="1"/>
    <n v="1798"/>
    <n v="156170.63"/>
    <n v="83643"/>
    <n v="51472.615384615303"/>
  </r>
  <r>
    <x v="2"/>
    <x v="2"/>
    <x v="8"/>
    <n v="410"/>
    <n v="19205.36"/>
    <n v="10873"/>
    <n v="6691.0769230769201"/>
  </r>
  <r>
    <x v="2"/>
    <x v="2"/>
    <x v="2"/>
    <n v="6900"/>
    <n v="592131.09"/>
    <n v="334593"/>
    <n v="205903.38461538401"/>
  </r>
  <r>
    <x v="2"/>
    <x v="2"/>
    <x v="6"/>
    <n v="8292"/>
    <n v="426356.53"/>
    <n v="234415"/>
    <n v="144255.38461538401"/>
  </r>
  <r>
    <x v="2"/>
    <x v="2"/>
    <x v="13"/>
    <n v="58"/>
    <n v="2307.79"/>
    <n v="1321"/>
    <n v="812.923076923076"/>
  </r>
  <r>
    <x v="2"/>
    <x v="2"/>
    <x v="11"/>
    <n v="72"/>
    <n v="4421.1099999999997"/>
    <n v="2469"/>
    <n v="1519.38461538461"/>
  </r>
  <r>
    <x v="2"/>
    <x v="2"/>
    <x v="0"/>
    <n v="1520"/>
    <n v="94948.58"/>
    <n v="54371"/>
    <n v="33459.0769230769"/>
  </r>
  <r>
    <x v="3"/>
    <x v="2"/>
    <x v="7"/>
    <n v="26"/>
    <n v="2575.13"/>
    <n v="2555"/>
    <n v="1572.3076923076901"/>
  </r>
  <r>
    <x v="3"/>
    <x v="2"/>
    <x v="12"/>
    <n v="39"/>
    <n v="1845.11"/>
    <n v="1654"/>
    <n v="1017.8461538461499"/>
  </r>
  <r>
    <x v="3"/>
    <x v="2"/>
    <x v="3"/>
    <n v="443"/>
    <n v="18317.21"/>
    <n v="15472"/>
    <n v="9521.2307692307695"/>
  </r>
  <r>
    <x v="3"/>
    <x v="2"/>
    <x v="9"/>
    <n v="2172"/>
    <n v="81093.350000000006"/>
    <n v="74899"/>
    <n v="46091.692307692298"/>
  </r>
  <r>
    <x v="3"/>
    <x v="2"/>
    <x v="4"/>
    <n v="642"/>
    <n v="36614.050000000003"/>
    <n v="30976"/>
    <n v="19062.1538461538"/>
  </r>
  <r>
    <x v="3"/>
    <x v="2"/>
    <x v="5"/>
    <n v="301"/>
    <n v="15620.12"/>
    <n v="12806"/>
    <n v="7880.6153846153802"/>
  </r>
  <r>
    <x v="3"/>
    <x v="2"/>
    <x v="1"/>
    <n v="1126"/>
    <n v="61942.17"/>
    <n v="56337"/>
    <n v="34668.923076922998"/>
  </r>
  <r>
    <x v="3"/>
    <x v="2"/>
    <x v="8"/>
    <n v="316"/>
    <n v="14744.26"/>
    <n v="12918"/>
    <n v="7949.5384615384601"/>
  </r>
  <r>
    <x v="3"/>
    <x v="2"/>
    <x v="2"/>
    <n v="7683"/>
    <n v="360364.02"/>
    <n v="328959"/>
    <n v="202436.30769230699"/>
  </r>
  <r>
    <x v="3"/>
    <x v="2"/>
    <x v="6"/>
    <n v="6559"/>
    <n v="212760.09"/>
    <n v="191958"/>
    <n v="118128"/>
  </r>
  <r>
    <x v="3"/>
    <x v="2"/>
    <x v="13"/>
    <n v="46"/>
    <n v="1689.66"/>
    <n v="1586"/>
    <n v="976"/>
  </r>
  <r>
    <x v="3"/>
    <x v="2"/>
    <x v="11"/>
    <n v="59"/>
    <n v="1982.34"/>
    <n v="1778"/>
    <n v="1094.15384615384"/>
  </r>
  <r>
    <x v="3"/>
    <x v="2"/>
    <x v="0"/>
    <n v="1568"/>
    <n v="61558.81"/>
    <n v="55688"/>
    <n v="34269.538461538403"/>
  </r>
  <r>
    <x v="3"/>
    <x v="2"/>
    <x v="10"/>
    <n v="5"/>
    <n v="215.93"/>
    <n v="212"/>
    <n v="130.461538461538"/>
  </r>
  <r>
    <x v="4"/>
    <x v="2"/>
    <x v="7"/>
    <n v="37"/>
    <n v="2709.62"/>
    <n v="1862"/>
    <n v="1145.8461538461499"/>
  </r>
  <r>
    <x v="4"/>
    <x v="2"/>
    <x v="12"/>
    <n v="42"/>
    <n v="1821.54"/>
    <n v="1848"/>
    <n v="1137.23076923076"/>
  </r>
  <r>
    <x v="4"/>
    <x v="2"/>
    <x v="3"/>
    <n v="324"/>
    <n v="11524.51"/>
    <n v="11721"/>
    <n v="7212.9230769230699"/>
  </r>
  <r>
    <x v="4"/>
    <x v="2"/>
    <x v="9"/>
    <n v="1979"/>
    <n v="69887.740000000005"/>
    <n v="70472"/>
    <n v="43367.384615384603"/>
  </r>
  <r>
    <x v="4"/>
    <x v="2"/>
    <x v="4"/>
    <n v="523"/>
    <n v="21233.15"/>
    <n v="20190"/>
    <n v="12424.615384615299"/>
  </r>
  <r>
    <x v="4"/>
    <x v="2"/>
    <x v="5"/>
    <n v="356"/>
    <n v="17030.68"/>
    <n v="14797"/>
    <n v="9105.8461538461506"/>
  </r>
  <r>
    <x v="4"/>
    <x v="2"/>
    <x v="1"/>
    <n v="981"/>
    <n v="45903.67"/>
    <n v="46114"/>
    <n v="28377.846153846102"/>
  </r>
  <r>
    <x v="4"/>
    <x v="2"/>
    <x v="8"/>
    <n v="308"/>
    <n v="11622.32"/>
    <n v="11755"/>
    <n v="7233.8461538461497"/>
  </r>
  <r>
    <x v="4"/>
    <x v="2"/>
    <x v="2"/>
    <n v="7199"/>
    <n v="294714.67"/>
    <n v="300801"/>
    <n v="185108.30769230699"/>
  </r>
  <r>
    <x v="4"/>
    <x v="2"/>
    <x v="6"/>
    <n v="5572"/>
    <n v="170117.95"/>
    <n v="170764"/>
    <n v="105085.538461538"/>
  </r>
  <r>
    <x v="4"/>
    <x v="2"/>
    <x v="13"/>
    <n v="63"/>
    <n v="1973.89"/>
    <n v="2047"/>
    <n v="1259.6923076922999"/>
  </r>
  <r>
    <x v="4"/>
    <x v="2"/>
    <x v="11"/>
    <n v="53"/>
    <n v="1231.4000000000001"/>
    <n v="1277"/>
    <n v="785.84615384615302"/>
  </r>
  <r>
    <x v="4"/>
    <x v="2"/>
    <x v="0"/>
    <n v="1564"/>
    <n v="52950.720000000001"/>
    <n v="54298"/>
    <n v="33414.1538461538"/>
  </r>
  <r>
    <x v="4"/>
    <x v="2"/>
    <x v="10"/>
    <n v="14"/>
    <n v="657.64"/>
    <n v="682"/>
    <n v="419.692307692307"/>
  </r>
  <r>
    <x v="0"/>
    <x v="2"/>
    <x v="7"/>
    <n v="5"/>
    <n v="83.9"/>
    <n v="87"/>
    <n v="53.538461538461497"/>
  </r>
  <r>
    <x v="0"/>
    <x v="2"/>
    <x v="12"/>
    <n v="42"/>
    <n v="2101.02"/>
    <n v="1870"/>
    <n v="1150.76923076923"/>
  </r>
  <r>
    <x v="0"/>
    <x v="2"/>
    <x v="3"/>
    <n v="258"/>
    <n v="12441.82"/>
    <n v="11533"/>
    <n v="7097.2307692307604"/>
  </r>
  <r>
    <x v="0"/>
    <x v="2"/>
    <x v="9"/>
    <n v="2148"/>
    <n v="80765.8"/>
    <n v="77239"/>
    <n v="47531.692307692298"/>
  </r>
  <r>
    <x v="0"/>
    <x v="2"/>
    <x v="4"/>
    <n v="352"/>
    <n v="14684.15"/>
    <n v="13457"/>
    <n v="8281.2307692307695"/>
  </r>
  <r>
    <x v="0"/>
    <x v="2"/>
    <x v="5"/>
    <n v="389"/>
    <n v="19741.61"/>
    <n v="15667"/>
    <n v="9641.2307692307695"/>
  </r>
  <r>
    <x v="0"/>
    <x v="2"/>
    <x v="1"/>
    <n v="900"/>
    <n v="43136.19"/>
    <n v="40533"/>
    <n v="24943.384615384599"/>
  </r>
  <r>
    <x v="0"/>
    <x v="2"/>
    <x v="8"/>
    <n v="387"/>
    <n v="13299.02"/>
    <n v="12744"/>
    <n v="7842.4615384615299"/>
  </r>
  <r>
    <x v="0"/>
    <x v="2"/>
    <x v="2"/>
    <n v="7304"/>
    <n v="315579.55"/>
    <n v="298852"/>
    <n v="183908.92307692301"/>
  </r>
  <r>
    <x v="0"/>
    <x v="2"/>
    <x v="6"/>
    <n v="4823"/>
    <n v="150496.10999999999"/>
    <n v="141867.5"/>
    <n v="87303.076923076893"/>
  </r>
  <r>
    <x v="0"/>
    <x v="2"/>
    <x v="13"/>
    <n v="74"/>
    <n v="2682.22"/>
    <n v="2514"/>
    <n v="1547.0769230769199"/>
  </r>
  <r>
    <x v="0"/>
    <x v="2"/>
    <x v="11"/>
    <n v="60"/>
    <n v="1580.21"/>
    <n v="1584"/>
    <n v="974.76923076923003"/>
  </r>
  <r>
    <x v="0"/>
    <x v="2"/>
    <x v="0"/>
    <n v="1505"/>
    <n v="53235.23"/>
    <n v="51397"/>
    <n v="31628.923076923002"/>
  </r>
  <r>
    <x v="0"/>
    <x v="2"/>
    <x v="10"/>
    <n v="17"/>
    <n v="512.67999999999995"/>
    <n v="476"/>
    <n v="292.923076923076"/>
  </r>
  <r>
    <x v="1"/>
    <x v="1"/>
    <x v="1"/>
    <n v="50"/>
    <n v="11985"/>
    <n v="2285.7142857142799"/>
    <n v="1411.76470588235"/>
  </r>
  <r>
    <x v="1"/>
    <x v="1"/>
    <x v="2"/>
    <n v="5"/>
    <n v="1198.5"/>
    <n v="228.57142857142799"/>
    <n v="141.17647058823499"/>
  </r>
  <r>
    <x v="2"/>
    <x v="1"/>
    <x v="3"/>
    <n v="1"/>
    <n v="239.7"/>
    <n v="45.714285714285701"/>
    <n v="28.235294117647001"/>
  </r>
  <r>
    <x v="2"/>
    <x v="1"/>
    <x v="4"/>
    <n v="41"/>
    <n v="11026.2"/>
    <n v="2102.8571428571399"/>
    <n v="1298.8235294117601"/>
  </r>
  <r>
    <x v="2"/>
    <x v="1"/>
    <x v="5"/>
    <n v="56"/>
    <n v="13423.2"/>
    <n v="2559.99999999999"/>
    <n v="1581.1764705882299"/>
  </r>
  <r>
    <x v="2"/>
    <x v="1"/>
    <x v="1"/>
    <n v="957"/>
    <n v="235864.8"/>
    <n v="44982.857142857101"/>
    <n v="27783.529411764699"/>
  </r>
  <r>
    <x v="2"/>
    <x v="1"/>
    <x v="2"/>
    <n v="34"/>
    <n v="8149.8"/>
    <n v="1554.2857142857099"/>
    <n v="960"/>
  </r>
  <r>
    <x v="2"/>
    <x v="1"/>
    <x v="6"/>
    <n v="197"/>
    <n v="47220.9"/>
    <n v="9005.7142857142808"/>
    <n v="5562.3529411764703"/>
  </r>
  <r>
    <x v="2"/>
    <x v="1"/>
    <x v="0"/>
    <n v="32"/>
    <n v="7670.4"/>
    <n v="1462.8571428571399"/>
    <n v="903.52941176470495"/>
  </r>
  <r>
    <x v="3"/>
    <x v="1"/>
    <x v="7"/>
    <n v="53"/>
    <n v="12704.1"/>
    <n v="2422.8571428571399"/>
    <n v="1496.4705882352901"/>
  </r>
  <r>
    <x v="3"/>
    <x v="1"/>
    <x v="3"/>
    <n v="105"/>
    <n v="25168.5"/>
    <n v="4799.99999999999"/>
    <n v="2964.7058823529401"/>
  </r>
  <r>
    <x v="3"/>
    <x v="1"/>
    <x v="9"/>
    <n v="1"/>
    <n v="239.7"/>
    <n v="45.714285714285701"/>
    <n v="28.235294117647001"/>
  </r>
  <r>
    <x v="3"/>
    <x v="1"/>
    <x v="4"/>
    <n v="441"/>
    <n v="106426.8"/>
    <n v="20297.1428571428"/>
    <n v="12536.470588235199"/>
  </r>
  <r>
    <x v="3"/>
    <x v="1"/>
    <x v="5"/>
    <n v="340"/>
    <n v="81498"/>
    <n v="15542.857142857099"/>
    <n v="9600"/>
  </r>
  <r>
    <x v="3"/>
    <x v="1"/>
    <x v="1"/>
    <n v="2894"/>
    <n v="700163.7"/>
    <n v="133531.428571428"/>
    <n v="82475.294117647005"/>
  </r>
  <r>
    <x v="3"/>
    <x v="1"/>
    <x v="8"/>
    <n v="11"/>
    <n v="2636.7"/>
    <n v="502.85714285714198"/>
    <n v="310.588235294117"/>
  </r>
  <r>
    <x v="3"/>
    <x v="1"/>
    <x v="2"/>
    <n v="90"/>
    <n v="21573"/>
    <n v="4114.2857142857101"/>
    <n v="2541.1764705882301"/>
  </r>
  <r>
    <x v="3"/>
    <x v="1"/>
    <x v="6"/>
    <n v="562"/>
    <n v="137827.5"/>
    <n v="26285.714285714199"/>
    <n v="16235.294117646999"/>
  </r>
  <r>
    <x v="3"/>
    <x v="1"/>
    <x v="11"/>
    <n v="15"/>
    <n v="3595.5"/>
    <n v="685.71428571428498"/>
    <n v="423.529411764705"/>
  </r>
  <r>
    <x v="3"/>
    <x v="1"/>
    <x v="0"/>
    <n v="306"/>
    <n v="102591.6"/>
    <n v="19565.714285714199"/>
    <n v="12084.705882352901"/>
  </r>
  <r>
    <x v="3"/>
    <x v="1"/>
    <x v="10"/>
    <n v="12"/>
    <n v="2876.4"/>
    <n v="548.57142857142799"/>
    <n v="338.82352941176401"/>
  </r>
  <r>
    <x v="4"/>
    <x v="1"/>
    <x v="7"/>
    <n v="97"/>
    <n v="23250.9"/>
    <n v="4434.2857142857101"/>
    <n v="2738.8235294117599"/>
  </r>
  <r>
    <x v="4"/>
    <x v="1"/>
    <x v="3"/>
    <n v="264"/>
    <n v="63999.9"/>
    <n v="12205.714285714201"/>
    <n v="7538.8235294117603"/>
  </r>
  <r>
    <x v="4"/>
    <x v="1"/>
    <x v="9"/>
    <n v="142"/>
    <n v="34037.4"/>
    <n v="6491.4285714285697"/>
    <n v="4009.4117647058802"/>
  </r>
  <r>
    <x v="4"/>
    <x v="1"/>
    <x v="4"/>
    <n v="915"/>
    <n v="225797.4"/>
    <n v="43062.857142857101"/>
    <n v="26597.647058823499"/>
  </r>
  <r>
    <x v="4"/>
    <x v="1"/>
    <x v="5"/>
    <n v="455"/>
    <n v="109063.5"/>
    <n v="20799.999999999902"/>
    <n v="12847.0588235294"/>
  </r>
  <r>
    <x v="4"/>
    <x v="1"/>
    <x v="1"/>
    <n v="4110"/>
    <n v="985167"/>
    <n v="187885.714285714"/>
    <n v="116047.05882352901"/>
  </r>
  <r>
    <x v="4"/>
    <x v="1"/>
    <x v="8"/>
    <n v="285"/>
    <n v="68314.5"/>
    <n v="13028.5714285714"/>
    <n v="8047.0588235294099"/>
  </r>
  <r>
    <x v="4"/>
    <x v="1"/>
    <x v="2"/>
    <n v="295"/>
    <n v="70711.5"/>
    <n v="13485.714285714201"/>
    <n v="8329.4117647058792"/>
  </r>
  <r>
    <x v="4"/>
    <x v="1"/>
    <x v="6"/>
    <n v="950"/>
    <n v="227715"/>
    <n v="43428.571428571398"/>
    <n v="26823.529411764699"/>
  </r>
  <r>
    <x v="4"/>
    <x v="1"/>
    <x v="11"/>
    <n v="34"/>
    <n v="8149.8"/>
    <n v="1554.2857142857099"/>
    <n v="960"/>
  </r>
  <r>
    <x v="4"/>
    <x v="1"/>
    <x v="0"/>
    <n v="428"/>
    <n v="104988.6"/>
    <n v="20022.857142857101"/>
    <n v="12367.0588235294"/>
  </r>
  <r>
    <x v="4"/>
    <x v="1"/>
    <x v="10"/>
    <n v="7"/>
    <n v="1677.9"/>
    <n v="319.99999999999898"/>
    <n v="197.64705882352899"/>
  </r>
  <r>
    <x v="0"/>
    <x v="1"/>
    <x v="7"/>
    <n v="299"/>
    <n v="69033.600000000006"/>
    <n v="13668.5714285714"/>
    <n v="8442.3529411764703"/>
  </r>
  <r>
    <x v="0"/>
    <x v="1"/>
    <x v="12"/>
    <n v="1"/>
    <n v="239.7"/>
    <n v="45.714285714285701"/>
    <n v="28.235294117647001"/>
  </r>
  <r>
    <x v="0"/>
    <x v="1"/>
    <x v="3"/>
    <n v="175"/>
    <n v="41947.5"/>
    <n v="7999.99999999999"/>
    <n v="4941.1764705882297"/>
  </r>
  <r>
    <x v="0"/>
    <x v="1"/>
    <x v="9"/>
    <n v="192"/>
    <n v="45303.3"/>
    <n v="8777.1428571428496"/>
    <n v="5421.1764705882297"/>
  </r>
  <r>
    <x v="0"/>
    <x v="1"/>
    <x v="4"/>
    <n v="1417"/>
    <n v="354036.9"/>
    <n v="67520"/>
    <n v="41703.529411764699"/>
  </r>
  <r>
    <x v="0"/>
    <x v="1"/>
    <x v="5"/>
    <n v="690"/>
    <n v="235385.4"/>
    <n v="45165.714285714203"/>
    <n v="27896.470588235199"/>
  </r>
  <r>
    <x v="0"/>
    <x v="1"/>
    <x v="1"/>
    <n v="5330"/>
    <n v="1307563.5"/>
    <n v="250194.28571428501"/>
    <n v="154531.764705882"/>
  </r>
  <r>
    <x v="0"/>
    <x v="1"/>
    <x v="8"/>
    <n v="579"/>
    <n v="137348.1"/>
    <n v="26468.571428571398"/>
    <n v="16348.2352941176"/>
  </r>
  <r>
    <x v="0"/>
    <x v="1"/>
    <x v="2"/>
    <n v="993"/>
    <n v="243774.9"/>
    <n v="46628.571428571398"/>
    <n v="28800"/>
  </r>
  <r>
    <x v="0"/>
    <x v="1"/>
    <x v="6"/>
    <n v="1117"/>
    <n v="266546.40000000002"/>
    <n v="51062.857142857101"/>
    <n v="31538.8235294117"/>
  </r>
  <r>
    <x v="0"/>
    <x v="1"/>
    <x v="11"/>
    <n v="30"/>
    <n v="7191"/>
    <n v="1371.42857142857"/>
    <n v="847.05882352941103"/>
  </r>
  <r>
    <x v="0"/>
    <x v="1"/>
    <x v="0"/>
    <n v="360"/>
    <n v="84374.399999999994"/>
    <n v="20799.999999999902"/>
    <n v="12847.0588235294"/>
  </r>
  <r>
    <x v="0"/>
    <x v="1"/>
    <x v="10"/>
    <n v="4"/>
    <n v="958.8"/>
    <n v="182.85714285714201"/>
    <n v="112.941176470588"/>
  </r>
  <r>
    <x v="8"/>
    <x v="3"/>
    <x v="7"/>
    <n v="19"/>
    <n v="887.72"/>
    <n v="123.142857142857"/>
    <m/>
  </r>
  <r>
    <x v="8"/>
    <x v="3"/>
    <x v="12"/>
    <n v="9"/>
    <n v="521.12"/>
    <n v="72.285714285714207"/>
    <m/>
  </r>
  <r>
    <x v="8"/>
    <x v="3"/>
    <x v="3"/>
    <n v="1"/>
    <n v="45.31"/>
    <n v="6.2857142857142803"/>
    <m/>
  </r>
  <r>
    <x v="8"/>
    <x v="3"/>
    <x v="9"/>
    <n v="15"/>
    <n v="1066.9100000000001"/>
    <n v="148"/>
    <m/>
  </r>
  <r>
    <x v="8"/>
    <x v="3"/>
    <x v="4"/>
    <n v="1"/>
    <n v="12.36"/>
    <n v="1.71428571428571"/>
    <m/>
  </r>
  <r>
    <x v="8"/>
    <x v="3"/>
    <x v="5"/>
    <n v="26"/>
    <n v="2251.21"/>
    <n v="312.28571428571399"/>
    <m/>
  </r>
  <r>
    <x v="8"/>
    <x v="3"/>
    <x v="1"/>
    <n v="9"/>
    <n v="273.95"/>
    <n v="38"/>
    <m/>
  </r>
  <r>
    <x v="8"/>
    <x v="3"/>
    <x v="8"/>
    <n v="16"/>
    <n v="1423.23"/>
    <n v="197.42857142857099"/>
    <m/>
  </r>
  <r>
    <x v="8"/>
    <x v="3"/>
    <x v="2"/>
    <n v="2"/>
    <n v="230.68"/>
    <n v="32"/>
    <m/>
  </r>
  <r>
    <x v="8"/>
    <x v="3"/>
    <x v="6"/>
    <n v="76"/>
    <n v="3865.12"/>
    <n v="536.142857142857"/>
    <m/>
  </r>
  <r>
    <x v="8"/>
    <x v="3"/>
    <x v="0"/>
    <n v="11"/>
    <n v="494.34"/>
    <n v="68.571428571428498"/>
    <m/>
  </r>
  <r>
    <x v="8"/>
    <x v="3"/>
    <x v="10"/>
    <n v="1"/>
    <n v="28.84"/>
    <n v="4"/>
    <m/>
  </r>
  <r>
    <x v="5"/>
    <x v="3"/>
    <x v="7"/>
    <n v="11"/>
    <n v="457.25"/>
    <n v="63.428571428571402"/>
    <m/>
  </r>
  <r>
    <x v="5"/>
    <x v="3"/>
    <x v="12"/>
    <n v="7"/>
    <n v="601.45000000000005"/>
    <n v="83.428571428571402"/>
    <m/>
  </r>
  <r>
    <x v="5"/>
    <x v="3"/>
    <x v="3"/>
    <n v="1"/>
    <n v="61.79"/>
    <n v="8.5714285714285694"/>
    <m/>
  </r>
  <r>
    <x v="5"/>
    <x v="3"/>
    <x v="9"/>
    <n v="9"/>
    <n v="556.11"/>
    <n v="77.142857142857096"/>
    <m/>
  </r>
  <r>
    <x v="5"/>
    <x v="3"/>
    <x v="5"/>
    <n v="14"/>
    <n v="770.33"/>
    <n v="106.85714285714199"/>
    <m/>
  </r>
  <r>
    <x v="5"/>
    <x v="3"/>
    <x v="1"/>
    <n v="6"/>
    <n v="341.92"/>
    <n v="47.428571428571402"/>
    <m/>
  </r>
  <r>
    <x v="5"/>
    <x v="3"/>
    <x v="8"/>
    <n v="3"/>
    <n v="208.03"/>
    <n v="28.857142857142801"/>
    <m/>
  </r>
  <r>
    <x v="5"/>
    <x v="3"/>
    <x v="2"/>
    <n v="2"/>
    <n v="177.13"/>
    <n v="24.571428571428498"/>
    <m/>
  </r>
  <r>
    <x v="5"/>
    <x v="3"/>
    <x v="6"/>
    <n v="100"/>
    <n v="4714.72"/>
    <n v="654"/>
    <m/>
  </r>
  <r>
    <x v="5"/>
    <x v="3"/>
    <x v="0"/>
    <n v="9"/>
    <n v="475.79"/>
    <n v="66"/>
    <m/>
  </r>
  <r>
    <x v="5"/>
    <x v="3"/>
    <x v="10"/>
    <n v="3"/>
    <n v="63.85"/>
    <n v="8.8571428571428505"/>
    <m/>
  </r>
  <r>
    <x v="6"/>
    <x v="3"/>
    <x v="7"/>
    <n v="3"/>
    <n v="102.99"/>
    <n v="14.285714285714199"/>
    <m/>
  </r>
  <r>
    <x v="6"/>
    <x v="3"/>
    <x v="3"/>
    <n v="2"/>
    <n v="46.34"/>
    <n v="6.4285714285714297"/>
    <m/>
  </r>
  <r>
    <x v="6"/>
    <x v="3"/>
    <x v="9"/>
    <n v="2"/>
    <n v="123.58"/>
    <n v="17.1428571428571"/>
    <m/>
  </r>
  <r>
    <x v="6"/>
    <x v="3"/>
    <x v="5"/>
    <n v="18"/>
    <n v="1200.83"/>
    <n v="166.57142857142799"/>
    <m/>
  </r>
  <r>
    <x v="6"/>
    <x v="3"/>
    <x v="1"/>
    <n v="4"/>
    <n v="123.59"/>
    <n v="17.1428571428571"/>
    <m/>
  </r>
  <r>
    <x v="6"/>
    <x v="3"/>
    <x v="8"/>
    <n v="8"/>
    <n v="304.85000000000002"/>
    <n v="42.285714285714199"/>
    <m/>
  </r>
  <r>
    <x v="6"/>
    <x v="3"/>
    <x v="2"/>
    <n v="2"/>
    <n v="230.68"/>
    <n v="32"/>
    <m/>
  </r>
  <r>
    <x v="6"/>
    <x v="3"/>
    <x v="6"/>
    <n v="53"/>
    <n v="2552"/>
    <n v="361.71428571428498"/>
    <m/>
  </r>
  <r>
    <x v="6"/>
    <x v="3"/>
    <x v="0"/>
    <n v="6"/>
    <n v="350.15"/>
    <n v="48.571428571428498"/>
    <m/>
  </r>
  <r>
    <x v="6"/>
    <x v="3"/>
    <x v="10"/>
    <n v="2"/>
    <n v="146.24"/>
    <n v="20.285714285714199"/>
    <m/>
  </r>
  <r>
    <x v="7"/>
    <x v="3"/>
    <x v="7"/>
    <n v="1"/>
    <n v="123.58"/>
    <n v="17.1428571428571"/>
    <m/>
  </r>
  <r>
    <x v="7"/>
    <x v="3"/>
    <x v="5"/>
    <n v="1"/>
    <n v="7.21"/>
    <n v="1"/>
    <m/>
  </r>
  <r>
    <x v="7"/>
    <x v="3"/>
    <x v="1"/>
    <n v="1"/>
    <n v="30.9"/>
    <n v="4.2857142857142803"/>
    <m/>
  </r>
  <r>
    <x v="7"/>
    <x v="3"/>
    <x v="6"/>
    <n v="6"/>
    <n v="319.25"/>
    <n v="44.285714285714199"/>
    <m/>
  </r>
  <r>
    <x v="7"/>
    <x v="3"/>
    <x v="10"/>
    <n v="2"/>
    <n v="168.9"/>
    <n v="23.428571428571399"/>
    <m/>
  </r>
  <r>
    <x v="8"/>
    <x v="4"/>
    <x v="7"/>
    <n v="1"/>
    <n v="179.35"/>
    <n v="896"/>
    <n v="344.61538461538402"/>
  </r>
  <r>
    <x v="8"/>
    <x v="4"/>
    <x v="12"/>
    <n v="18"/>
    <n v="85.65"/>
    <n v="428"/>
    <n v="164.61538461538399"/>
  </r>
  <r>
    <x v="8"/>
    <x v="4"/>
    <x v="3"/>
    <n v="13"/>
    <n v="194.03"/>
    <n v="969.6"/>
    <n v="372.923076923076"/>
  </r>
  <r>
    <x v="8"/>
    <x v="4"/>
    <x v="9"/>
    <n v="10"/>
    <n v="175.35"/>
    <n v="876"/>
    <n v="336.923076923076"/>
  </r>
  <r>
    <x v="8"/>
    <x v="4"/>
    <x v="4"/>
    <n v="23"/>
    <n v="276.23"/>
    <n v="1380"/>
    <n v="530.76923076923003"/>
  </r>
  <r>
    <x v="8"/>
    <x v="4"/>
    <x v="5"/>
    <n v="11"/>
    <n v="399.71"/>
    <n v="1996.8"/>
    <n v="768"/>
  </r>
  <r>
    <x v="8"/>
    <x v="4"/>
    <x v="1"/>
    <n v="180"/>
    <n v="5070.8900000000003"/>
    <n v="25333.200000000001"/>
    <n v="9743.5384615384592"/>
  </r>
  <r>
    <x v="8"/>
    <x v="4"/>
    <x v="8"/>
    <n v="5"/>
    <n v="72.06"/>
    <n v="360"/>
    <n v="138.461538461538"/>
  </r>
  <r>
    <x v="8"/>
    <x v="4"/>
    <x v="2"/>
    <n v="129"/>
    <n v="2661.28"/>
    <n v="13295.2"/>
    <n v="5113.5384615384601"/>
  </r>
  <r>
    <x v="8"/>
    <x v="4"/>
    <x v="6"/>
    <n v="35"/>
    <n v="1389.68"/>
    <n v="6942.8"/>
    <n v="2670.3076923076901"/>
  </r>
  <r>
    <x v="8"/>
    <x v="4"/>
    <x v="0"/>
    <n v="1"/>
    <n v="179.35"/>
    <n v="896"/>
    <n v="344.61538461538402"/>
  </r>
  <r>
    <x v="5"/>
    <x v="4"/>
    <x v="7"/>
    <n v="5"/>
    <n v="709.55"/>
    <n v="3544.8"/>
    <n v="1363.38461538461"/>
  </r>
  <r>
    <x v="5"/>
    <x v="4"/>
    <x v="12"/>
    <n v="12"/>
    <n v="82.42"/>
    <n v="411.6"/>
    <n v="158.30769230769201"/>
  </r>
  <r>
    <x v="5"/>
    <x v="4"/>
    <x v="3"/>
    <n v="10"/>
    <n v="173.38"/>
    <n v="866.4"/>
    <n v="333.230769230769"/>
  </r>
  <r>
    <x v="5"/>
    <x v="4"/>
    <x v="9"/>
    <n v="19"/>
    <n v="781.45"/>
    <n v="3904"/>
    <n v="1501.5384615384601"/>
  </r>
  <r>
    <x v="5"/>
    <x v="4"/>
    <x v="4"/>
    <n v="30"/>
    <n v="360.3"/>
    <n v="1800"/>
    <n v="692.30769230769204"/>
  </r>
  <r>
    <x v="5"/>
    <x v="4"/>
    <x v="5"/>
    <n v="10"/>
    <n v="262.05"/>
    <n v="1309.2"/>
    <n v="503.53846153846098"/>
  </r>
  <r>
    <x v="5"/>
    <x v="4"/>
    <x v="1"/>
    <n v="129"/>
    <n v="4324.18"/>
    <n v="21603.200000000001"/>
    <n v="8308.9230769230708"/>
  </r>
  <r>
    <x v="5"/>
    <x v="4"/>
    <x v="8"/>
    <n v="4"/>
    <n v="199.37"/>
    <n v="996"/>
    <n v="383.07692307692298"/>
  </r>
  <r>
    <x v="5"/>
    <x v="4"/>
    <x v="2"/>
    <n v="87"/>
    <n v="890.82"/>
    <n v="4450.3999999999996"/>
    <n v="1711.6923076922999"/>
  </r>
  <r>
    <x v="5"/>
    <x v="4"/>
    <x v="6"/>
    <n v="43"/>
    <n v="2109.06"/>
    <n v="10536.8"/>
    <n v="4052.6153846153802"/>
  </r>
  <r>
    <x v="5"/>
    <x v="4"/>
    <x v="0"/>
    <n v="4"/>
    <n v="415.54"/>
    <n v="2076"/>
    <n v="798.461538461538"/>
  </r>
  <r>
    <x v="6"/>
    <x v="4"/>
    <x v="3"/>
    <n v="11"/>
    <n v="290.93"/>
    <n v="1453.6"/>
    <n v="559.07692307692298"/>
  </r>
  <r>
    <x v="6"/>
    <x v="4"/>
    <x v="9"/>
    <n v="16"/>
    <n v="648.54"/>
    <n v="3240"/>
    <n v="1246.15384615384"/>
  </r>
  <r>
    <x v="6"/>
    <x v="4"/>
    <x v="4"/>
    <n v="30"/>
    <n v="360.3"/>
    <n v="1800"/>
    <n v="692.30769230769204"/>
  </r>
  <r>
    <x v="6"/>
    <x v="4"/>
    <x v="5"/>
    <n v="3"/>
    <n v="308.26"/>
    <n v="1540"/>
    <n v="592.30769230769204"/>
  </r>
  <r>
    <x v="6"/>
    <x v="4"/>
    <x v="1"/>
    <n v="93"/>
    <n v="2978.95"/>
    <n v="14882.8"/>
    <n v="5724.1538461538403"/>
  </r>
  <r>
    <x v="6"/>
    <x v="4"/>
    <x v="8"/>
    <n v="4"/>
    <n v="192.16"/>
    <n v="960"/>
    <n v="369.230769230769"/>
  </r>
  <r>
    <x v="6"/>
    <x v="4"/>
    <x v="2"/>
    <n v="41"/>
    <n v="565.98"/>
    <n v="2827.6"/>
    <n v="1087.5384615384601"/>
  </r>
  <r>
    <x v="6"/>
    <x v="4"/>
    <x v="6"/>
    <n v="36"/>
    <n v="1659.61"/>
    <n v="8291.2000000000007"/>
    <n v="3188.9230769230699"/>
  </r>
  <r>
    <x v="7"/>
    <x v="4"/>
    <x v="7"/>
    <n v="1"/>
    <n v="156.93"/>
    <n v="784"/>
    <n v="301.53846153846098"/>
  </r>
  <r>
    <x v="7"/>
    <x v="4"/>
    <x v="12"/>
    <n v="2"/>
    <n v="218.58"/>
    <n v="1092"/>
    <n v="420"/>
  </r>
  <r>
    <x v="7"/>
    <x v="4"/>
    <x v="3"/>
    <n v="8"/>
    <n v="130"/>
    <n v="649.6"/>
    <n v="249.84615384615299"/>
  </r>
  <r>
    <x v="7"/>
    <x v="4"/>
    <x v="9"/>
    <n v="10"/>
    <n v="745.42"/>
    <n v="3724"/>
    <n v="1432.3076923076901"/>
  </r>
  <r>
    <x v="7"/>
    <x v="4"/>
    <x v="4"/>
    <n v="25"/>
    <n v="487.63"/>
    <n v="2444"/>
    <n v="940"/>
  </r>
  <r>
    <x v="7"/>
    <x v="4"/>
    <x v="5"/>
    <n v="7"/>
    <n v="361.1"/>
    <n v="1804"/>
    <n v="693.84615384615302"/>
  </r>
  <r>
    <x v="7"/>
    <x v="4"/>
    <x v="1"/>
    <n v="109"/>
    <n v="3887.15"/>
    <n v="19459.2"/>
    <n v="7484.3076923076896"/>
  </r>
  <r>
    <x v="7"/>
    <x v="4"/>
    <x v="8"/>
    <n v="1"/>
    <n v="12.01"/>
    <n v="60"/>
    <n v="23.076923076922998"/>
  </r>
  <r>
    <x v="7"/>
    <x v="4"/>
    <x v="2"/>
    <n v="30"/>
    <n v="627.25"/>
    <n v="3133.6"/>
    <n v="1205.23076923076"/>
  </r>
  <r>
    <x v="7"/>
    <x v="4"/>
    <x v="6"/>
    <n v="34"/>
    <n v="1249.92"/>
    <n v="6244.6"/>
    <n v="2401.76923076923"/>
  </r>
  <r>
    <x v="1"/>
    <x v="4"/>
    <x v="7"/>
    <n v="2"/>
    <n v="180.95"/>
    <n v="904"/>
    <n v="347.692307692307"/>
  </r>
  <r>
    <x v="1"/>
    <x v="4"/>
    <x v="12"/>
    <n v="18"/>
    <n v="325.08"/>
    <n v="1624"/>
    <n v="624.61538461538396"/>
  </r>
  <r>
    <x v="1"/>
    <x v="4"/>
    <x v="3"/>
    <n v="8"/>
    <n v="118.79"/>
    <n v="593.6"/>
    <n v="228.30769230769201"/>
  </r>
  <r>
    <x v="1"/>
    <x v="4"/>
    <x v="9"/>
    <n v="12"/>
    <n v="938.06"/>
    <n v="4686.3999999999996"/>
    <n v="1802.4615384615299"/>
  </r>
  <r>
    <x v="1"/>
    <x v="4"/>
    <x v="4"/>
    <n v="12"/>
    <n v="462.75"/>
    <n v="2312"/>
    <n v="889.23076923076906"/>
  </r>
  <r>
    <x v="1"/>
    <x v="4"/>
    <x v="5"/>
    <n v="7"/>
    <n v="488.4"/>
    <n v="2440"/>
    <n v="938.461538461538"/>
  </r>
  <r>
    <x v="1"/>
    <x v="4"/>
    <x v="1"/>
    <n v="81"/>
    <n v="3243.29"/>
    <n v="16202.8"/>
    <n v="6231.8461538461497"/>
  </r>
  <r>
    <x v="1"/>
    <x v="4"/>
    <x v="8"/>
    <n v="16"/>
    <n v="671.37"/>
    <n v="3354"/>
    <n v="1290"/>
  </r>
  <r>
    <x v="1"/>
    <x v="4"/>
    <x v="2"/>
    <n v="15"/>
    <n v="293.06"/>
    <n v="1464"/>
    <n v="563.07692307692298"/>
  </r>
  <r>
    <x v="1"/>
    <x v="4"/>
    <x v="6"/>
    <n v="25"/>
    <n v="1429.08"/>
    <n v="7139.6"/>
    <n v="2746"/>
  </r>
  <r>
    <x v="1"/>
    <x v="4"/>
    <x v="0"/>
    <n v="2"/>
    <n v="134.51"/>
    <n v="672"/>
    <n v="258.461538461538"/>
  </r>
  <r>
    <x v="2"/>
    <x v="4"/>
    <x v="7"/>
    <n v="1"/>
    <n v="67.260000000000005"/>
    <n v="336"/>
    <n v="129.230769230769"/>
  </r>
  <r>
    <x v="2"/>
    <x v="4"/>
    <x v="12"/>
    <n v="14"/>
    <n v="188.31"/>
    <n v="940.8"/>
    <n v="361.84615384615302"/>
  </r>
  <r>
    <x v="2"/>
    <x v="4"/>
    <x v="3"/>
    <n v="10"/>
    <n v="204.98"/>
    <n v="1024"/>
    <n v="393.84615384615302"/>
  </r>
  <r>
    <x v="2"/>
    <x v="4"/>
    <x v="9"/>
    <n v="10"/>
    <n v="261.82"/>
    <n v="1308"/>
    <n v="503.07692307692298"/>
  </r>
  <r>
    <x v="2"/>
    <x v="4"/>
    <x v="4"/>
    <n v="6"/>
    <n v="240.18"/>
    <n v="1200"/>
    <n v="461.53846153846098"/>
  </r>
  <r>
    <x v="2"/>
    <x v="4"/>
    <x v="5"/>
    <n v="6"/>
    <n v="480.38"/>
    <n v="2400"/>
    <n v="923.07692307692298"/>
  </r>
  <r>
    <x v="2"/>
    <x v="4"/>
    <x v="1"/>
    <n v="71"/>
    <n v="3110.95"/>
    <n v="15541.6"/>
    <n v="5977.5384615384601"/>
  </r>
  <r>
    <x v="2"/>
    <x v="4"/>
    <x v="8"/>
    <n v="42"/>
    <n v="980.1"/>
    <n v="4896.3999999999996"/>
    <n v="1883.23076923076"/>
  </r>
  <r>
    <x v="2"/>
    <x v="4"/>
    <x v="2"/>
    <n v="10"/>
    <n v="264.23"/>
    <n v="1320"/>
    <n v="507.692307692307"/>
  </r>
  <r>
    <x v="2"/>
    <x v="4"/>
    <x v="6"/>
    <n v="11"/>
    <n v="685.53"/>
    <n v="3424.8"/>
    <n v="1317.23076923076"/>
  </r>
  <r>
    <x v="3"/>
    <x v="4"/>
    <x v="7"/>
    <n v="3"/>
    <n v="343"/>
    <n v="1713.6"/>
    <n v="659.07692307692298"/>
  </r>
  <r>
    <x v="3"/>
    <x v="4"/>
    <x v="12"/>
    <n v="22"/>
    <n v="388.94"/>
    <n v="1943.2"/>
    <n v="747.38461538461502"/>
  </r>
  <r>
    <x v="3"/>
    <x v="4"/>
    <x v="3"/>
    <n v="2"/>
    <n v="44.84"/>
    <n v="224"/>
    <n v="86.153846153846104"/>
  </r>
  <r>
    <x v="3"/>
    <x v="4"/>
    <x v="9"/>
    <n v="7"/>
    <n v="388.33"/>
    <n v="1940"/>
    <n v="746.15384615384596"/>
  </r>
  <r>
    <x v="3"/>
    <x v="4"/>
    <x v="5"/>
    <n v="15"/>
    <n v="647.33000000000004"/>
    <n v="3234"/>
    <n v="1243.8461538461499"/>
  </r>
  <r>
    <x v="3"/>
    <x v="4"/>
    <x v="1"/>
    <n v="74"/>
    <n v="3362.46"/>
    <n v="16798.2"/>
    <n v="6460.8461538461497"/>
  </r>
  <r>
    <x v="3"/>
    <x v="4"/>
    <x v="8"/>
    <n v="21"/>
    <n v="384.31"/>
    <n v="1920"/>
    <n v="738.461538461538"/>
  </r>
  <r>
    <x v="3"/>
    <x v="4"/>
    <x v="2"/>
    <n v="14"/>
    <n v="270.62"/>
    <n v="1352"/>
    <n v="520"/>
  </r>
  <r>
    <x v="3"/>
    <x v="4"/>
    <x v="6"/>
    <n v="15"/>
    <n v="1285.3800000000001"/>
    <n v="6421.6"/>
    <n v="2469.8461538461502"/>
  </r>
  <r>
    <x v="4"/>
    <x v="4"/>
    <x v="7"/>
    <n v="2"/>
    <n v="325.07"/>
    <n v="1624"/>
    <n v="624.61538461538396"/>
  </r>
  <r>
    <x v="4"/>
    <x v="4"/>
    <x v="12"/>
    <n v="18"/>
    <n v="317.52999999999997"/>
    <n v="1586.4"/>
    <n v="610.15384615384596"/>
  </r>
  <r>
    <x v="4"/>
    <x v="4"/>
    <x v="5"/>
    <n v="6"/>
    <n v="672.54"/>
    <n v="3360"/>
    <n v="1292.3076923076901"/>
  </r>
  <r>
    <x v="4"/>
    <x v="4"/>
    <x v="1"/>
    <n v="75"/>
    <n v="3127.05"/>
    <n v="15622.4"/>
    <n v="6008.6153846153802"/>
  </r>
  <r>
    <x v="4"/>
    <x v="4"/>
    <x v="8"/>
    <n v="3"/>
    <n v="36.03"/>
    <n v="180"/>
    <n v="69.230769230769198"/>
  </r>
  <r>
    <x v="4"/>
    <x v="4"/>
    <x v="2"/>
    <n v="25"/>
    <n v="247.42"/>
    <n v="1236"/>
    <n v="475.38461538461502"/>
  </r>
  <r>
    <x v="4"/>
    <x v="4"/>
    <x v="6"/>
    <n v="14"/>
    <n v="616.33000000000004"/>
    <n v="3079.2"/>
    <n v="1184.3076923076901"/>
  </r>
  <r>
    <x v="0"/>
    <x v="4"/>
    <x v="7"/>
    <n v="30"/>
    <n v="2336.0100000000002"/>
    <n v="15092"/>
    <n v="5804.6153846153802"/>
  </r>
  <r>
    <x v="0"/>
    <x v="4"/>
    <x v="12"/>
    <n v="27"/>
    <n v="536.95000000000005"/>
    <n v="3212"/>
    <n v="1235.38461538461"/>
  </r>
  <r>
    <x v="0"/>
    <x v="4"/>
    <x v="3"/>
    <n v="7"/>
    <n v="616.12"/>
    <n v="4007.2"/>
    <n v="1541.23076923076"/>
  </r>
  <r>
    <x v="0"/>
    <x v="4"/>
    <x v="9"/>
    <n v="8"/>
    <n v="689.99"/>
    <n v="4487.6000000000004"/>
    <n v="1726"/>
  </r>
  <r>
    <x v="0"/>
    <x v="4"/>
    <x v="4"/>
    <n v="2"/>
    <n v="175.65"/>
    <n v="1142.4000000000001"/>
    <n v="439.38461538461502"/>
  </r>
  <r>
    <x v="0"/>
    <x v="4"/>
    <x v="5"/>
    <n v="35"/>
    <n v="4027.08"/>
    <n v="26023.200000000001"/>
    <n v="10008.923076923"/>
  </r>
  <r>
    <x v="0"/>
    <x v="4"/>
    <x v="1"/>
    <n v="129"/>
    <n v="4735.0600000000004"/>
    <n v="28278.799999999999"/>
    <n v="10876.461538461501"/>
  </r>
  <r>
    <x v="0"/>
    <x v="4"/>
    <x v="8"/>
    <n v="14"/>
    <n v="1187.8399999999999"/>
    <n v="7707.6"/>
    <n v="2964.4615384615299"/>
  </r>
  <r>
    <x v="0"/>
    <x v="4"/>
    <x v="2"/>
    <n v="35"/>
    <n v="844.02"/>
    <n v="5421.6"/>
    <n v="2085.23076923076"/>
  </r>
  <r>
    <x v="0"/>
    <x v="4"/>
    <x v="6"/>
    <n v="50"/>
    <n v="2854.09"/>
    <n v="18342.8"/>
    <n v="7054.9230769230699"/>
  </r>
  <r>
    <x v="0"/>
    <x v="4"/>
    <x v="13"/>
    <n v="1"/>
    <n v="2.77"/>
    <n v="18"/>
    <n v="6.9230769230769198"/>
  </r>
  <r>
    <x v="0"/>
    <x v="4"/>
    <x v="11"/>
    <n v="3"/>
    <n v="196.56"/>
    <n v="1278.4000000000001"/>
    <n v="491.692307692307"/>
  </r>
  <r>
    <x v="0"/>
    <x v="4"/>
    <x v="0"/>
    <n v="6"/>
    <n v="521.94000000000005"/>
    <n v="3346.4"/>
    <n v="1287.0769230769199"/>
  </r>
  <r>
    <x v="8"/>
    <x v="4"/>
    <x v="7"/>
    <n v="30874"/>
    <n v="351552.52"/>
    <n v="1702225.96"/>
    <n v="654702.292307692"/>
  </r>
  <r>
    <x v="8"/>
    <x v="4"/>
    <x v="12"/>
    <n v="2591"/>
    <n v="20862.37"/>
    <n v="101029.04"/>
    <n v="38857.323076922999"/>
  </r>
  <r>
    <x v="8"/>
    <x v="4"/>
    <x v="3"/>
    <n v="10722"/>
    <n v="65886.91"/>
    <n v="319050.44"/>
    <n v="122711.707692307"/>
  </r>
  <r>
    <x v="8"/>
    <x v="4"/>
    <x v="9"/>
    <n v="17350"/>
    <n v="223064.13"/>
    <n v="1078108.42"/>
    <n v="414657.084615384"/>
  </r>
  <r>
    <x v="8"/>
    <x v="4"/>
    <x v="4"/>
    <n v="13833"/>
    <n v="155726.06"/>
    <n v="754088.04"/>
    <n v="290033.861538461"/>
  </r>
  <r>
    <x v="8"/>
    <x v="4"/>
    <x v="5"/>
    <n v="45594"/>
    <n v="356636.22"/>
    <n v="1726014.12"/>
    <n v="663851.584615384"/>
  </r>
  <r>
    <x v="8"/>
    <x v="4"/>
    <x v="1"/>
    <n v="141095"/>
    <n v="1265413.44"/>
    <n v="6123492.54"/>
    <n v="2355189.43846153"/>
  </r>
  <r>
    <x v="8"/>
    <x v="4"/>
    <x v="8"/>
    <n v="12270"/>
    <n v="100074.26"/>
    <n v="484541.24"/>
    <n v="186362.01538461499"/>
  </r>
  <r>
    <x v="8"/>
    <x v="4"/>
    <x v="2"/>
    <n v="38942"/>
    <n v="323360.27"/>
    <n v="1562842.08"/>
    <n v="601093.10769230698"/>
  </r>
  <r>
    <x v="8"/>
    <x v="4"/>
    <x v="6"/>
    <n v="49726"/>
    <n v="606677.71"/>
    <n v="2937864.7124000001"/>
    <n v="1129947.9663076899"/>
  </r>
  <r>
    <x v="8"/>
    <x v="4"/>
    <x v="13"/>
    <n v="17"/>
    <n v="173.65"/>
    <n v="840.8"/>
    <n v="323.38461538461502"/>
  </r>
  <r>
    <x v="8"/>
    <x v="4"/>
    <x v="11"/>
    <n v="54"/>
    <n v="420.17"/>
    <n v="2001.6"/>
    <n v="769.84615384615302"/>
  </r>
  <r>
    <x v="8"/>
    <x v="4"/>
    <x v="0"/>
    <n v="30206"/>
    <n v="353141.26"/>
    <n v="1709975.4"/>
    <n v="657682.84615384601"/>
  </r>
  <r>
    <x v="8"/>
    <x v="4"/>
    <x v="10"/>
    <n v="33"/>
    <n v="170.75"/>
    <n v="826.92"/>
    <n v="318.046153846153"/>
  </r>
  <r>
    <x v="5"/>
    <x v="4"/>
    <x v="7"/>
    <n v="30103"/>
    <n v="317770.33"/>
    <n v="1538837.04"/>
    <n v="591860.4"/>
  </r>
  <r>
    <x v="5"/>
    <x v="4"/>
    <x v="12"/>
    <n v="3062"/>
    <n v="26090.05"/>
    <n v="126342.6"/>
    <n v="48593.307692307601"/>
  </r>
  <r>
    <x v="5"/>
    <x v="4"/>
    <x v="3"/>
    <n v="10075"/>
    <n v="66510.86"/>
    <n v="322054.88"/>
    <n v="123867.261538461"/>
  </r>
  <r>
    <x v="5"/>
    <x v="4"/>
    <x v="9"/>
    <n v="18497"/>
    <n v="241942.12"/>
    <n v="1170389.76"/>
    <n v="450149.90769230702"/>
  </r>
  <r>
    <x v="5"/>
    <x v="4"/>
    <x v="4"/>
    <n v="13876"/>
    <n v="156273.92000000001"/>
    <n v="756654.24"/>
    <n v="291020.861538461"/>
  </r>
  <r>
    <x v="5"/>
    <x v="4"/>
    <x v="5"/>
    <n v="43286"/>
    <n v="362792.83"/>
    <n v="1755909.68"/>
    <n v="675349.87692307599"/>
  </r>
  <r>
    <x v="5"/>
    <x v="4"/>
    <x v="1"/>
    <n v="141771"/>
    <n v="1250087.08"/>
    <n v="6049854.2479999997"/>
    <n v="2326867.0184615301"/>
  </r>
  <r>
    <x v="5"/>
    <x v="4"/>
    <x v="8"/>
    <n v="12071"/>
    <n v="98949.03"/>
    <n v="479164.6"/>
    <n v="184294.07692307601"/>
  </r>
  <r>
    <x v="5"/>
    <x v="4"/>
    <x v="2"/>
    <n v="39585"/>
    <n v="326848.38"/>
    <n v="1581188.48"/>
    <n v="608149.41538461496"/>
  </r>
  <r>
    <x v="5"/>
    <x v="4"/>
    <x v="6"/>
    <n v="52682"/>
    <n v="619741.01"/>
    <n v="3001000.44"/>
    <n v="1154230.93846153"/>
  </r>
  <r>
    <x v="5"/>
    <x v="4"/>
    <x v="13"/>
    <n v="24"/>
    <n v="194.54"/>
    <n v="942.4"/>
    <n v="362.461538461538"/>
  </r>
  <r>
    <x v="5"/>
    <x v="4"/>
    <x v="11"/>
    <n v="69"/>
    <n v="511.77"/>
    <n v="2478.1999999999998"/>
    <n v="953.15384615384596"/>
  </r>
  <r>
    <x v="5"/>
    <x v="4"/>
    <x v="0"/>
    <n v="28978"/>
    <n v="343918.68"/>
    <n v="1665362.44"/>
    <n v="640524.01538461505"/>
  </r>
  <r>
    <x v="5"/>
    <x v="4"/>
    <x v="10"/>
    <n v="7"/>
    <n v="56.97"/>
    <n v="275.88"/>
    <n v="106.10769230769201"/>
  </r>
  <r>
    <x v="6"/>
    <x v="4"/>
    <x v="7"/>
    <n v="30610"/>
    <n v="326347.08"/>
    <n v="1580245.8"/>
    <n v="607786.84615384601"/>
  </r>
  <r>
    <x v="6"/>
    <x v="4"/>
    <x v="12"/>
    <n v="4228"/>
    <n v="31759.29"/>
    <n v="153769.32"/>
    <n v="59142.046153846102"/>
  </r>
  <r>
    <x v="6"/>
    <x v="4"/>
    <x v="3"/>
    <n v="9715"/>
    <n v="67043.66"/>
    <n v="324616.8"/>
    <n v="124852.615384615"/>
  </r>
  <r>
    <x v="6"/>
    <x v="4"/>
    <x v="9"/>
    <n v="18580"/>
    <n v="238383.8"/>
    <n v="1153476.24"/>
    <n v="443644.70769230701"/>
  </r>
  <r>
    <x v="6"/>
    <x v="4"/>
    <x v="4"/>
    <n v="15205"/>
    <n v="162580.63"/>
    <n v="787200.2"/>
    <n v="302769.30769230699"/>
  </r>
  <r>
    <x v="6"/>
    <x v="4"/>
    <x v="5"/>
    <n v="39545"/>
    <n v="362949.36"/>
    <n v="1757012.64"/>
    <n v="675774.09230769204"/>
  </r>
  <r>
    <x v="6"/>
    <x v="4"/>
    <x v="1"/>
    <n v="138369"/>
    <n v="1233482.1200000001"/>
    <n v="5970693.0800000001"/>
    <n v="2296420.4153846102"/>
  </r>
  <r>
    <x v="6"/>
    <x v="4"/>
    <x v="8"/>
    <n v="11764"/>
    <n v="96989.58"/>
    <n v="469644.6"/>
    <n v="180632.538461538"/>
  </r>
  <r>
    <x v="6"/>
    <x v="4"/>
    <x v="2"/>
    <n v="39821"/>
    <n v="320901.42"/>
    <n v="1551854.24"/>
    <n v="596867.01538461505"/>
  </r>
  <r>
    <x v="6"/>
    <x v="4"/>
    <x v="6"/>
    <n v="53843"/>
    <n v="614094.96"/>
    <n v="2973653.7560000001"/>
    <n v="1143712.98307692"/>
  </r>
  <r>
    <x v="6"/>
    <x v="4"/>
    <x v="13"/>
    <n v="61"/>
    <n v="209.31"/>
    <n v="1013.68"/>
    <n v="389.87692307692299"/>
  </r>
  <r>
    <x v="6"/>
    <x v="4"/>
    <x v="11"/>
    <n v="156"/>
    <n v="1402.18"/>
    <n v="6789.96"/>
    <n v="2611.5230769230702"/>
  </r>
  <r>
    <x v="6"/>
    <x v="4"/>
    <x v="0"/>
    <n v="26503"/>
    <n v="327879.40000000002"/>
    <n v="1587737.2"/>
    <n v="610668.15384615306"/>
  </r>
  <r>
    <x v="6"/>
    <x v="4"/>
    <x v="10"/>
    <n v="12"/>
    <n v="81.5"/>
    <n v="394.72"/>
    <n v="151.815384615384"/>
  </r>
  <r>
    <x v="7"/>
    <x v="4"/>
    <x v="7"/>
    <n v="28954"/>
    <n v="301142.78000000003"/>
    <n v="1456615.8"/>
    <n v="560236.84615384601"/>
  </r>
  <r>
    <x v="7"/>
    <x v="4"/>
    <x v="12"/>
    <n v="4058"/>
    <n v="30937.360000000001"/>
    <n v="149645.88"/>
    <n v="57556.107692307603"/>
  </r>
  <r>
    <x v="7"/>
    <x v="4"/>
    <x v="3"/>
    <n v="9292"/>
    <n v="65185.99"/>
    <n v="315259.68"/>
    <n v="121253.72307692299"/>
  </r>
  <r>
    <x v="7"/>
    <x v="4"/>
    <x v="9"/>
    <n v="18512"/>
    <n v="233606.44"/>
    <n v="1128884.19"/>
    <n v="434186.22692307603"/>
  </r>
  <r>
    <x v="7"/>
    <x v="4"/>
    <x v="4"/>
    <n v="15847"/>
    <n v="156351.19"/>
    <n v="756184.57719999901"/>
    <n v="290840.22200000001"/>
  </r>
  <r>
    <x v="7"/>
    <x v="4"/>
    <x v="5"/>
    <n v="36279"/>
    <n v="344657.52"/>
    <n v="1666717.5252"/>
    <n v="641045.20200000005"/>
  </r>
  <r>
    <x v="7"/>
    <x v="4"/>
    <x v="1"/>
    <n v="129919"/>
    <n v="1218103.04"/>
    <n v="5889496.9415999996"/>
    <n v="2265191.1313846102"/>
  </r>
  <r>
    <x v="7"/>
    <x v="4"/>
    <x v="8"/>
    <n v="11495"/>
    <n v="95316.64"/>
    <n v="460834.96"/>
    <n v="177244.215384615"/>
  </r>
  <r>
    <x v="7"/>
    <x v="4"/>
    <x v="2"/>
    <n v="38207"/>
    <n v="313659.53000000003"/>
    <n v="1513889.48"/>
    <n v="582265.18461538397"/>
  </r>
  <r>
    <x v="7"/>
    <x v="4"/>
    <x v="6"/>
    <n v="56776"/>
    <n v="608700.39"/>
    <n v="2943919.2"/>
    <n v="1132276.6153846099"/>
  </r>
  <r>
    <x v="7"/>
    <x v="4"/>
    <x v="13"/>
    <n v="64"/>
    <n v="242.9"/>
    <n v="1173.76"/>
    <n v="451.44615384615298"/>
  </r>
  <r>
    <x v="7"/>
    <x v="4"/>
    <x v="11"/>
    <n v="228"/>
    <n v="2029.58"/>
    <n v="9821.36"/>
    <n v="3777.4461538461501"/>
  </r>
  <r>
    <x v="7"/>
    <x v="4"/>
    <x v="0"/>
    <n v="23367"/>
    <n v="305952.28999999998"/>
    <n v="1479685.3740000001"/>
    <n v="569109.75923076901"/>
  </r>
  <r>
    <x v="7"/>
    <x v="4"/>
    <x v="10"/>
    <n v="4"/>
    <n v="24.3"/>
    <n v="101.6"/>
    <n v="39.076923076923002"/>
  </r>
  <r>
    <x v="1"/>
    <x v="4"/>
    <x v="7"/>
    <n v="29334"/>
    <n v="289537.25"/>
    <n v="1395269.2"/>
    <n v="536642"/>
  </r>
  <r>
    <x v="1"/>
    <x v="4"/>
    <x v="12"/>
    <n v="4278"/>
    <n v="32001.54"/>
    <n v="154218.48000000001"/>
    <n v="59314.8"/>
  </r>
  <r>
    <x v="1"/>
    <x v="4"/>
    <x v="3"/>
    <n v="9053"/>
    <n v="63352.97"/>
    <n v="304514.68"/>
    <n v="117121.03076923"/>
  </r>
  <r>
    <x v="1"/>
    <x v="4"/>
    <x v="9"/>
    <n v="18705"/>
    <n v="244182.26"/>
    <n v="1175921.92"/>
    <n v="452277.66153846099"/>
  </r>
  <r>
    <x v="1"/>
    <x v="4"/>
    <x v="4"/>
    <n v="15354"/>
    <n v="153853"/>
    <n v="741395.32"/>
    <n v="285152.04615384602"/>
  </r>
  <r>
    <x v="1"/>
    <x v="4"/>
    <x v="5"/>
    <n v="35953"/>
    <n v="344265.94"/>
    <n v="1658928.2"/>
    <n v="638049.30769230705"/>
  </r>
  <r>
    <x v="1"/>
    <x v="4"/>
    <x v="1"/>
    <n v="126813"/>
    <n v="1268904.52"/>
    <n v="6112113.5599999996"/>
    <n v="2350812.9076923002"/>
  </r>
  <r>
    <x v="1"/>
    <x v="4"/>
    <x v="8"/>
    <n v="11202"/>
    <n v="94433.72"/>
    <n v="453144.24"/>
    <n v="174286.246153846"/>
  </r>
  <r>
    <x v="1"/>
    <x v="4"/>
    <x v="2"/>
    <n v="36417"/>
    <n v="296886.39"/>
    <n v="1426407.76"/>
    <n v="548618.36923076899"/>
  </r>
  <r>
    <x v="1"/>
    <x v="4"/>
    <x v="6"/>
    <n v="59188"/>
    <n v="626369.11"/>
    <n v="3018125.04"/>
    <n v="1160817.3230769199"/>
  </r>
  <r>
    <x v="1"/>
    <x v="4"/>
    <x v="13"/>
    <n v="72"/>
    <n v="622.16999999999996"/>
    <n v="2998.24"/>
    <n v="1153.1692307692299"/>
  </r>
  <r>
    <x v="1"/>
    <x v="4"/>
    <x v="11"/>
    <n v="201"/>
    <n v="2023.26"/>
    <n v="9750.52"/>
    <n v="3750.2"/>
  </r>
  <r>
    <x v="1"/>
    <x v="4"/>
    <x v="0"/>
    <n v="23305"/>
    <n v="303588.32"/>
    <n v="1462866.08"/>
    <n v="562640.80000000005"/>
  </r>
  <r>
    <x v="1"/>
    <x v="4"/>
    <x v="10"/>
    <n v="11"/>
    <n v="63.31"/>
    <n v="305.04000000000002"/>
    <n v="117.323076923076"/>
  </r>
  <r>
    <x v="2"/>
    <x v="4"/>
    <x v="7"/>
    <n v="28121"/>
    <n v="277539.34999999998"/>
    <n v="1337375.32"/>
    <n v="514375.12307692302"/>
  </r>
  <r>
    <x v="2"/>
    <x v="4"/>
    <x v="12"/>
    <n v="4569"/>
    <n v="35380.370000000003"/>
    <n v="170504.32000000001"/>
    <n v="65578.584615384607"/>
  </r>
  <r>
    <x v="2"/>
    <x v="4"/>
    <x v="3"/>
    <n v="6319"/>
    <n v="65551.02"/>
    <n v="315358.68"/>
    <n v="121291.8"/>
  </r>
  <r>
    <x v="2"/>
    <x v="4"/>
    <x v="9"/>
    <n v="19723"/>
    <n v="254118.67"/>
    <n v="1223819.8400000001"/>
    <n v="470699.938461538"/>
  </r>
  <r>
    <x v="2"/>
    <x v="4"/>
    <x v="4"/>
    <n v="10444"/>
    <n v="155351.87"/>
    <n v="748466.12"/>
    <n v="287871.584615384"/>
  </r>
  <r>
    <x v="2"/>
    <x v="4"/>
    <x v="5"/>
    <n v="24928"/>
    <n v="350810.2"/>
    <n v="1689676.76"/>
    <n v="649875.67692307697"/>
  </r>
  <r>
    <x v="2"/>
    <x v="4"/>
    <x v="1"/>
    <n v="101866"/>
    <n v="1301014.56"/>
    <n v="6267451.1200000001"/>
    <n v="2410558.1230769199"/>
  </r>
  <r>
    <x v="2"/>
    <x v="4"/>
    <x v="8"/>
    <n v="10192"/>
    <n v="98319.75"/>
    <n v="472007.76"/>
    <n v="181541.44615384599"/>
  </r>
  <r>
    <x v="2"/>
    <x v="4"/>
    <x v="2"/>
    <n v="25472"/>
    <n v="299221.40999999997"/>
    <n v="1436881.19199999"/>
    <n v="552646.61230769195"/>
  </r>
  <r>
    <x v="2"/>
    <x v="4"/>
    <x v="6"/>
    <n v="56433"/>
    <n v="649903.14"/>
    <n v="3131226.0860000001"/>
    <n v="1204317.72538461"/>
  </r>
  <r>
    <x v="2"/>
    <x v="4"/>
    <x v="13"/>
    <n v="21"/>
    <n v="284.79000000000002"/>
    <n v="1372.6"/>
    <n v="527.923076923076"/>
  </r>
  <r>
    <x v="2"/>
    <x v="4"/>
    <x v="11"/>
    <n v="161"/>
    <n v="1619.26"/>
    <n v="7803.76"/>
    <n v="3001.4461538461501"/>
  </r>
  <r>
    <x v="2"/>
    <x v="4"/>
    <x v="0"/>
    <n v="23468"/>
    <n v="327518.24"/>
    <n v="1578087.8"/>
    <n v="606956.84615384601"/>
  </r>
  <r>
    <x v="2"/>
    <x v="4"/>
    <x v="10"/>
    <n v="17"/>
    <n v="106.87"/>
    <n v="515.20000000000005"/>
    <n v="198.15384615384599"/>
  </r>
  <r>
    <x v="3"/>
    <x v="4"/>
    <x v="7"/>
    <n v="27847"/>
    <n v="277682.64"/>
    <n v="1338201.1200000001"/>
    <n v="514692.73846153799"/>
  </r>
  <r>
    <x v="3"/>
    <x v="4"/>
    <x v="12"/>
    <n v="4348"/>
    <n v="33471.03"/>
    <n v="161302.6"/>
    <n v="62039.461538461503"/>
  </r>
  <r>
    <x v="3"/>
    <x v="4"/>
    <x v="3"/>
    <n v="6480"/>
    <n v="58661.9"/>
    <n v="282643.8"/>
    <n v="108709.153846153"/>
  </r>
  <r>
    <x v="3"/>
    <x v="4"/>
    <x v="9"/>
    <n v="19517"/>
    <n v="246474.97"/>
    <n v="1186692.9264"/>
    <n v="456420.35630769201"/>
  </r>
  <r>
    <x v="3"/>
    <x v="4"/>
    <x v="4"/>
    <n v="11168"/>
    <n v="142720.23000000001"/>
    <n v="687783.96"/>
    <n v="264532.292307692"/>
  </r>
  <r>
    <x v="3"/>
    <x v="4"/>
    <x v="5"/>
    <n v="23778"/>
    <n v="320217.67"/>
    <n v="1542339.28"/>
    <n v="593207.41538461496"/>
  </r>
  <r>
    <x v="3"/>
    <x v="4"/>
    <x v="1"/>
    <n v="97393"/>
    <n v="1230228.29"/>
    <n v="5926335.4800000004"/>
    <n v="2279359.7999999998"/>
  </r>
  <r>
    <x v="3"/>
    <x v="4"/>
    <x v="8"/>
    <n v="7546"/>
    <n v="92332.52"/>
    <n v="443472.16"/>
    <n v="170566.215384615"/>
  </r>
  <r>
    <x v="3"/>
    <x v="4"/>
    <x v="2"/>
    <n v="26641"/>
    <n v="281404.23"/>
    <n v="1352675.76"/>
    <n v="520259.90769230702"/>
  </r>
  <r>
    <x v="3"/>
    <x v="4"/>
    <x v="6"/>
    <n v="54465"/>
    <n v="600361.12"/>
    <n v="2892345.44"/>
    <n v="1112440.5538461499"/>
  </r>
  <r>
    <x v="3"/>
    <x v="4"/>
    <x v="13"/>
    <n v="30"/>
    <n v="377.58"/>
    <n v="1819.76"/>
    <n v="699.90769230769195"/>
  </r>
  <r>
    <x v="3"/>
    <x v="4"/>
    <x v="11"/>
    <n v="174"/>
    <n v="1542.18"/>
    <n v="7431.84"/>
    <n v="2858.4"/>
  </r>
  <r>
    <x v="3"/>
    <x v="4"/>
    <x v="0"/>
    <n v="23438"/>
    <n v="306027.33"/>
    <n v="1474793.88"/>
    <n v="567228.41538461496"/>
  </r>
  <r>
    <x v="3"/>
    <x v="4"/>
    <x v="10"/>
    <n v="6"/>
    <n v="25.39"/>
    <n v="122.4"/>
    <n v="47.076923076923002"/>
  </r>
  <r>
    <x v="4"/>
    <x v="4"/>
    <x v="7"/>
    <n v="25443"/>
    <n v="268175.73"/>
    <n v="1265493.68"/>
    <n v="486728.33846153802"/>
  </r>
  <r>
    <x v="4"/>
    <x v="4"/>
    <x v="12"/>
    <n v="4090"/>
    <n v="32838.18"/>
    <n v="155154.20000000001"/>
    <n v="59674.692307692298"/>
  </r>
  <r>
    <x v="4"/>
    <x v="4"/>
    <x v="3"/>
    <n v="4813"/>
    <n v="50873.54"/>
    <n v="240463.8"/>
    <n v="92486.076923076893"/>
  </r>
  <r>
    <x v="4"/>
    <x v="4"/>
    <x v="9"/>
    <n v="18033"/>
    <n v="237370.81"/>
    <n v="1120026.52"/>
    <n v="430779.43076923001"/>
  </r>
  <r>
    <x v="4"/>
    <x v="4"/>
    <x v="4"/>
    <n v="11298"/>
    <n v="123885.26"/>
    <n v="585145.80000000005"/>
    <n v="225056.07692307601"/>
  </r>
  <r>
    <x v="4"/>
    <x v="4"/>
    <x v="5"/>
    <n v="23203"/>
    <n v="310884.94"/>
    <n v="1464977.84"/>
    <n v="563453.01538461505"/>
  </r>
  <r>
    <x v="4"/>
    <x v="4"/>
    <x v="1"/>
    <n v="90171"/>
    <n v="1169589.54"/>
    <n v="5516503.8600000003"/>
    <n v="2121732.2538461499"/>
  </r>
  <r>
    <x v="4"/>
    <x v="4"/>
    <x v="8"/>
    <n v="6740"/>
    <n v="79442.64"/>
    <n v="374198.72"/>
    <n v="143922.584615384"/>
  </r>
  <r>
    <x v="4"/>
    <x v="4"/>
    <x v="2"/>
    <n v="25638"/>
    <n v="270484.24"/>
    <n v="1273729.68"/>
    <n v="489896.03076922998"/>
  </r>
  <r>
    <x v="4"/>
    <x v="4"/>
    <x v="6"/>
    <n v="51485"/>
    <n v="549107.63"/>
    <n v="2589745.2000000002"/>
    <n v="996055.84615384601"/>
  </r>
  <r>
    <x v="4"/>
    <x v="4"/>
    <x v="13"/>
    <n v="29"/>
    <n v="350.95"/>
    <n v="1663.2"/>
    <n v="639.69230769230705"/>
  </r>
  <r>
    <x v="4"/>
    <x v="4"/>
    <x v="11"/>
    <n v="188"/>
    <n v="1712.95"/>
    <n v="8169.52"/>
    <n v="3142.1230769230701"/>
  </r>
  <r>
    <x v="4"/>
    <x v="4"/>
    <x v="0"/>
    <n v="21718"/>
    <n v="295849.36"/>
    <n v="1396142"/>
    <n v="536977.69230769202"/>
  </r>
  <r>
    <x v="4"/>
    <x v="4"/>
    <x v="10"/>
    <n v="2"/>
    <n v="5.07"/>
    <n v="24.4"/>
    <n v="9.3846153846153797"/>
  </r>
  <r>
    <x v="0"/>
    <x v="4"/>
    <x v="7"/>
    <n v="24680"/>
    <n v="309845.83"/>
    <n v="1196027.8"/>
    <n v="460010.69230769202"/>
  </r>
  <r>
    <x v="0"/>
    <x v="4"/>
    <x v="12"/>
    <n v="3096"/>
    <n v="32721.05"/>
    <n v="126049.72"/>
    <n v="48480.6615384615"/>
  </r>
  <r>
    <x v="0"/>
    <x v="4"/>
    <x v="3"/>
    <n v="3866"/>
    <n v="51222.97"/>
    <n v="197141.88"/>
    <n v="75823.8"/>
  </r>
  <r>
    <x v="0"/>
    <x v="4"/>
    <x v="9"/>
    <n v="16926"/>
    <n v="273704.46999999997"/>
    <n v="1053951.68"/>
    <n v="405366.03076922998"/>
  </r>
  <r>
    <x v="0"/>
    <x v="4"/>
    <x v="4"/>
    <n v="9553"/>
    <n v="125702.85"/>
    <n v="485436.36"/>
    <n v="186706.292307692"/>
  </r>
  <r>
    <x v="0"/>
    <x v="4"/>
    <x v="5"/>
    <n v="22733"/>
    <n v="352478.54"/>
    <n v="1356188.28"/>
    <n v="521610.87692307599"/>
  </r>
  <r>
    <x v="0"/>
    <x v="4"/>
    <x v="1"/>
    <n v="83579"/>
    <n v="1277848.05"/>
    <n v="4917432.3600000003"/>
    <n v="1891320.13846153"/>
  </r>
  <r>
    <x v="0"/>
    <x v="4"/>
    <x v="8"/>
    <n v="5793"/>
    <n v="85960.17"/>
    <n v="330901.84000000003"/>
    <n v="127269.938461538"/>
  </r>
  <r>
    <x v="0"/>
    <x v="4"/>
    <x v="2"/>
    <n v="24113"/>
    <n v="298882.14"/>
    <n v="1149297.3999999999"/>
    <n v="442037.46153846098"/>
  </r>
  <r>
    <x v="0"/>
    <x v="4"/>
    <x v="6"/>
    <n v="49140"/>
    <n v="617544.80000000005"/>
    <n v="2379169.92"/>
    <n v="915065.35384615301"/>
  </r>
  <r>
    <x v="0"/>
    <x v="4"/>
    <x v="13"/>
    <n v="46"/>
    <n v="660.9"/>
    <n v="2541"/>
    <n v="977.30769230769204"/>
  </r>
  <r>
    <x v="0"/>
    <x v="4"/>
    <x v="11"/>
    <n v="142"/>
    <n v="2084.1999999999998"/>
    <n v="8024.88"/>
    <n v="3086.4923076923001"/>
  </r>
  <r>
    <x v="0"/>
    <x v="4"/>
    <x v="0"/>
    <n v="20206"/>
    <n v="332495.53999999998"/>
    <n v="1284148.32"/>
    <n v="493903.2"/>
  </r>
  <r>
    <x v="0"/>
    <x v="4"/>
    <x v="10"/>
    <n v="1"/>
    <n v="4.01"/>
    <n v="15.4"/>
    <n v="5.9230769230769198"/>
  </r>
  <r>
    <x v="8"/>
    <x v="4"/>
    <x v="7"/>
    <n v="3069"/>
    <n v="41142.81"/>
    <n v="199183.72"/>
    <n v="76609.123076923002"/>
  </r>
  <r>
    <x v="8"/>
    <x v="4"/>
    <x v="12"/>
    <n v="446"/>
    <n v="3921.21"/>
    <n v="18988.240000000002"/>
    <n v="7303.1692307692301"/>
  </r>
  <r>
    <x v="8"/>
    <x v="4"/>
    <x v="3"/>
    <n v="4137"/>
    <n v="29679.31"/>
    <n v="143711.67999999999"/>
    <n v="55273.723076923001"/>
  </r>
  <r>
    <x v="8"/>
    <x v="4"/>
    <x v="9"/>
    <n v="371"/>
    <n v="4799.18"/>
    <n v="23156.48"/>
    <n v="8906.3384615384603"/>
  </r>
  <r>
    <x v="8"/>
    <x v="4"/>
    <x v="4"/>
    <n v="417"/>
    <n v="4317.22"/>
    <n v="20891.400000000001"/>
    <n v="8035.1538461538403"/>
  </r>
  <r>
    <x v="8"/>
    <x v="4"/>
    <x v="5"/>
    <n v="9997"/>
    <n v="73549.91"/>
    <n v="356063.8"/>
    <n v="136947.615384615"/>
  </r>
  <r>
    <x v="8"/>
    <x v="4"/>
    <x v="1"/>
    <n v="4642"/>
    <n v="48236.09"/>
    <n v="232010.6"/>
    <n v="89234.846153846098"/>
  </r>
  <r>
    <x v="8"/>
    <x v="4"/>
    <x v="8"/>
    <n v="1886"/>
    <n v="14558.12"/>
    <n v="70493.960000000006"/>
    <n v="27113.061538461501"/>
  </r>
  <r>
    <x v="8"/>
    <x v="4"/>
    <x v="2"/>
    <n v="1344"/>
    <n v="11428.88"/>
    <n v="55231.44"/>
    <n v="21242.8615384615"/>
  </r>
  <r>
    <x v="8"/>
    <x v="4"/>
    <x v="6"/>
    <n v="11988"/>
    <n v="151539.43"/>
    <n v="733751.58"/>
    <n v="282212.146153846"/>
  </r>
  <r>
    <x v="8"/>
    <x v="4"/>
    <x v="13"/>
    <n v="65"/>
    <n v="610.5"/>
    <n v="2956.44"/>
    <n v="1137.0923076923"/>
  </r>
  <r>
    <x v="8"/>
    <x v="4"/>
    <x v="11"/>
    <n v="869"/>
    <n v="8801.4599999999991"/>
    <n v="42620.92"/>
    <n v="16392.6615384615"/>
  </r>
  <r>
    <x v="8"/>
    <x v="4"/>
    <x v="0"/>
    <n v="428"/>
    <n v="5407.65"/>
    <n v="26186"/>
    <n v="10071.538461538399"/>
  </r>
  <r>
    <x v="8"/>
    <x v="4"/>
    <x v="10"/>
    <n v="1"/>
    <n v="1.4"/>
    <n v="6.8"/>
    <n v="2.6153846153846101"/>
  </r>
  <r>
    <x v="5"/>
    <x v="4"/>
    <x v="7"/>
    <n v="3037"/>
    <n v="37509.300000000003"/>
    <n v="181579.16"/>
    <n v="69838.138461538401"/>
  </r>
  <r>
    <x v="5"/>
    <x v="4"/>
    <x v="12"/>
    <n v="468"/>
    <n v="4281.96"/>
    <n v="20709.64"/>
    <n v="7965.2461538461503"/>
  </r>
  <r>
    <x v="5"/>
    <x v="4"/>
    <x v="3"/>
    <n v="3883"/>
    <n v="30447.759999999998"/>
    <n v="147406.24"/>
    <n v="56694.707692307602"/>
  </r>
  <r>
    <x v="5"/>
    <x v="4"/>
    <x v="9"/>
    <n v="351"/>
    <n v="4310.91"/>
    <n v="20875.759999999998"/>
    <n v="8029.1384615384604"/>
  </r>
  <r>
    <x v="5"/>
    <x v="4"/>
    <x v="4"/>
    <n v="468"/>
    <n v="5444.79"/>
    <n v="26332.32"/>
    <n v="10127.8153846153"/>
  </r>
  <r>
    <x v="5"/>
    <x v="4"/>
    <x v="5"/>
    <n v="8542"/>
    <n v="74449.509999999995"/>
    <n v="360248.89399999997"/>
    <n v="138557.26692307601"/>
  </r>
  <r>
    <x v="5"/>
    <x v="4"/>
    <x v="1"/>
    <n v="3932"/>
    <n v="42676.05"/>
    <n v="205489.68"/>
    <n v="79034.492307692301"/>
  </r>
  <r>
    <x v="5"/>
    <x v="4"/>
    <x v="8"/>
    <n v="2064"/>
    <n v="16390.830000000002"/>
    <n v="79362.080000000002"/>
    <n v="30523.876923076899"/>
  </r>
  <r>
    <x v="5"/>
    <x v="4"/>
    <x v="2"/>
    <n v="1152"/>
    <n v="9739.4500000000007"/>
    <n v="47046.2"/>
    <n v="18094.692307692301"/>
  </r>
  <r>
    <x v="5"/>
    <x v="4"/>
    <x v="6"/>
    <n v="12432"/>
    <n v="155429.49"/>
    <n v="752575.39359999995"/>
    <n v="289452.074461538"/>
  </r>
  <r>
    <x v="5"/>
    <x v="4"/>
    <x v="13"/>
    <n v="92"/>
    <n v="385.85"/>
    <n v="1868.8"/>
    <n v="718.76923076923003"/>
  </r>
  <r>
    <x v="5"/>
    <x v="4"/>
    <x v="11"/>
    <n v="1145"/>
    <n v="10209.870000000001"/>
    <n v="49441.8"/>
    <n v="19016.0769230769"/>
  </r>
  <r>
    <x v="5"/>
    <x v="4"/>
    <x v="0"/>
    <n v="427"/>
    <n v="5595.22"/>
    <n v="27079.599999999999"/>
    <n v="10415.2307692307"/>
  </r>
  <r>
    <x v="5"/>
    <x v="4"/>
    <x v="10"/>
    <n v="17"/>
    <n v="151.06"/>
    <n v="731.4"/>
    <n v="281.30769230769198"/>
  </r>
  <r>
    <x v="6"/>
    <x v="4"/>
    <x v="7"/>
    <n v="2862"/>
    <n v="35816.85"/>
    <n v="173335.32"/>
    <n v="66667.430769230705"/>
  </r>
  <r>
    <x v="6"/>
    <x v="4"/>
    <x v="12"/>
    <n v="634"/>
    <n v="5276.78"/>
    <n v="25501.040000000001"/>
    <n v="9808.0923076923009"/>
  </r>
  <r>
    <x v="6"/>
    <x v="4"/>
    <x v="3"/>
    <n v="3924"/>
    <n v="30614.11"/>
    <n v="148128.95999999999"/>
    <n v="56972.676923076899"/>
  </r>
  <r>
    <x v="6"/>
    <x v="4"/>
    <x v="9"/>
    <n v="432"/>
    <n v="5110.4399999999996"/>
    <n v="24744.48"/>
    <n v="9517.1076923076907"/>
  </r>
  <r>
    <x v="6"/>
    <x v="4"/>
    <x v="4"/>
    <n v="510"/>
    <n v="5452.71"/>
    <n v="26390.36"/>
    <n v="10150.138461538399"/>
  </r>
  <r>
    <x v="6"/>
    <x v="4"/>
    <x v="5"/>
    <n v="7462"/>
    <n v="73717.070000000007"/>
    <n v="356232.44"/>
    <n v="137012.476923076"/>
  </r>
  <r>
    <x v="6"/>
    <x v="4"/>
    <x v="1"/>
    <n v="3335"/>
    <n v="38556.910000000003"/>
    <n v="185326.64"/>
    <n v="71279.476923076902"/>
  </r>
  <r>
    <x v="6"/>
    <x v="4"/>
    <x v="8"/>
    <n v="1953"/>
    <n v="15804.31"/>
    <n v="76530.600000000006"/>
    <n v="29434.846153846102"/>
  </r>
  <r>
    <x v="6"/>
    <x v="4"/>
    <x v="2"/>
    <n v="1000"/>
    <n v="9182.98"/>
    <n v="44163.92"/>
    <n v="16986.123076922999"/>
  </r>
  <r>
    <x v="6"/>
    <x v="4"/>
    <x v="6"/>
    <n v="11394"/>
    <n v="145503.51"/>
    <n v="704351.12"/>
    <n v="270904.27692307602"/>
  </r>
  <r>
    <x v="6"/>
    <x v="4"/>
    <x v="13"/>
    <n v="92"/>
    <n v="343.2"/>
    <n v="1662.28"/>
    <n v="639.33846153846105"/>
  </r>
  <r>
    <x v="6"/>
    <x v="4"/>
    <x v="11"/>
    <n v="973"/>
    <n v="8186.83"/>
    <n v="39644.959999999999"/>
    <n v="15248.061538461499"/>
  </r>
  <r>
    <x v="6"/>
    <x v="4"/>
    <x v="0"/>
    <n v="393"/>
    <n v="5427.92"/>
    <n v="26253.68"/>
    <n v="10097.569230769201"/>
  </r>
  <r>
    <x v="6"/>
    <x v="4"/>
    <x v="10"/>
    <n v="15"/>
    <n v="149.91999999999999"/>
    <n v="726.12"/>
    <n v="279.27692307692303"/>
  </r>
  <r>
    <x v="7"/>
    <x v="4"/>
    <x v="7"/>
    <n v="2684"/>
    <n v="32745.14"/>
    <n v="158768.04"/>
    <n v="61064.630769230702"/>
  </r>
  <r>
    <x v="7"/>
    <x v="4"/>
    <x v="12"/>
    <n v="877"/>
    <n v="6822.74"/>
    <n v="33099"/>
    <n v="12730.384615384601"/>
  </r>
  <r>
    <x v="7"/>
    <x v="4"/>
    <x v="3"/>
    <n v="3759"/>
    <n v="28738.6"/>
    <n v="139382.28"/>
    <n v="53608.569230769201"/>
  </r>
  <r>
    <x v="7"/>
    <x v="4"/>
    <x v="9"/>
    <n v="440"/>
    <n v="5235.8900000000003"/>
    <n v="25366.52"/>
    <n v="9756.3538461538392"/>
  </r>
  <r>
    <x v="7"/>
    <x v="4"/>
    <x v="4"/>
    <n v="509"/>
    <n v="5308.45"/>
    <n v="25713.52"/>
    <n v="9889.81538461538"/>
  </r>
  <r>
    <x v="7"/>
    <x v="4"/>
    <x v="5"/>
    <n v="7438"/>
    <n v="72906.09"/>
    <n v="352969.36"/>
    <n v="135757.44615384599"/>
  </r>
  <r>
    <x v="7"/>
    <x v="4"/>
    <x v="1"/>
    <n v="2561"/>
    <n v="30415.83"/>
    <n v="146748.76"/>
    <n v="56441.830769230699"/>
  </r>
  <r>
    <x v="7"/>
    <x v="4"/>
    <x v="8"/>
    <n v="1688"/>
    <n v="14965.98"/>
    <n v="72582.48"/>
    <n v="27916.338461538398"/>
  </r>
  <r>
    <x v="7"/>
    <x v="4"/>
    <x v="2"/>
    <n v="799"/>
    <n v="7805.75"/>
    <n v="36883.56"/>
    <n v="14185.984615384599"/>
  </r>
  <r>
    <x v="7"/>
    <x v="4"/>
    <x v="6"/>
    <n v="11140"/>
    <n v="134483.82"/>
    <n v="651676.69999999995"/>
    <n v="250644.88461538401"/>
  </r>
  <r>
    <x v="7"/>
    <x v="4"/>
    <x v="13"/>
    <n v="206"/>
    <n v="864.55"/>
    <n v="4196.08"/>
    <n v="1613.8769230769201"/>
  </r>
  <r>
    <x v="7"/>
    <x v="4"/>
    <x v="11"/>
    <n v="835"/>
    <n v="8041.43"/>
    <n v="39017.440000000002"/>
    <n v="15006.7076923076"/>
  </r>
  <r>
    <x v="7"/>
    <x v="4"/>
    <x v="0"/>
    <n v="387"/>
    <n v="4724.57"/>
    <n v="22886.799999999999"/>
    <n v="8802.6153846153793"/>
  </r>
  <r>
    <x v="7"/>
    <x v="4"/>
    <x v="10"/>
    <n v="35"/>
    <n v="180.29"/>
    <n v="757.44"/>
    <n v="291.32307692307597"/>
  </r>
  <r>
    <x v="1"/>
    <x v="4"/>
    <x v="7"/>
    <n v="2506"/>
    <n v="29063.77"/>
    <n v="141771.56"/>
    <n v="54527.523076922997"/>
  </r>
  <r>
    <x v="1"/>
    <x v="4"/>
    <x v="12"/>
    <n v="1072"/>
    <n v="8464.92"/>
    <n v="41291.64"/>
    <n v="15881.4"/>
  </r>
  <r>
    <x v="1"/>
    <x v="4"/>
    <x v="3"/>
    <n v="3637"/>
    <n v="26620.3"/>
    <n v="129765"/>
    <n v="49909.615384615303"/>
  </r>
  <r>
    <x v="1"/>
    <x v="4"/>
    <x v="9"/>
    <n v="398"/>
    <n v="5163.6499999999996"/>
    <n v="24661.48"/>
    <n v="9485.1846153846109"/>
  </r>
  <r>
    <x v="1"/>
    <x v="4"/>
    <x v="4"/>
    <n v="482"/>
    <n v="5041.13"/>
    <n v="24554.6"/>
    <n v="9444.0769230769201"/>
  </r>
  <r>
    <x v="1"/>
    <x v="4"/>
    <x v="5"/>
    <n v="7122"/>
    <n v="70278.960000000006"/>
    <n v="341827.8"/>
    <n v="131472.23076922999"/>
  </r>
  <r>
    <x v="1"/>
    <x v="4"/>
    <x v="1"/>
    <n v="2249"/>
    <n v="28024.13"/>
    <n v="135702.84"/>
    <n v="52193.4"/>
  </r>
  <r>
    <x v="1"/>
    <x v="4"/>
    <x v="8"/>
    <n v="1801"/>
    <n v="15054.72"/>
    <n v="73311.28"/>
    <n v="28196.646153846101"/>
  </r>
  <r>
    <x v="1"/>
    <x v="4"/>
    <x v="2"/>
    <n v="790"/>
    <n v="7276.86"/>
    <n v="34632"/>
    <n v="13320"/>
  </r>
  <r>
    <x v="1"/>
    <x v="4"/>
    <x v="6"/>
    <n v="10580"/>
    <n v="126396.66"/>
    <n v="615814.19999999995"/>
    <n v="236851.615384615"/>
  </r>
  <r>
    <x v="1"/>
    <x v="4"/>
    <x v="13"/>
    <n v="181"/>
    <n v="1122.3699999999999"/>
    <n v="5474.56"/>
    <n v="2105.6"/>
  </r>
  <r>
    <x v="1"/>
    <x v="4"/>
    <x v="11"/>
    <n v="903"/>
    <n v="8934.48"/>
    <n v="43583.28"/>
    <n v="16762.8"/>
  </r>
  <r>
    <x v="1"/>
    <x v="4"/>
    <x v="0"/>
    <n v="375"/>
    <n v="4685.21"/>
    <n v="22805.56"/>
    <n v="8771.3692307692309"/>
  </r>
  <r>
    <x v="1"/>
    <x v="4"/>
    <x v="10"/>
    <n v="17"/>
    <n v="62.87"/>
    <n v="250"/>
    <n v="96.153846153846104"/>
  </r>
  <r>
    <x v="2"/>
    <x v="4"/>
    <x v="7"/>
    <n v="2350"/>
    <n v="26654.82"/>
    <n v="130021.32"/>
    <n v="50008.2"/>
  </r>
  <r>
    <x v="2"/>
    <x v="4"/>
    <x v="12"/>
    <n v="1057"/>
    <n v="8841.2999999999993"/>
    <n v="43126.44"/>
    <n v="16587.092307692299"/>
  </r>
  <r>
    <x v="2"/>
    <x v="4"/>
    <x v="3"/>
    <n v="2370"/>
    <n v="24207.59"/>
    <n v="118021.32"/>
    <n v="45392.8153846153"/>
  </r>
  <r>
    <x v="2"/>
    <x v="4"/>
    <x v="9"/>
    <n v="410"/>
    <n v="5391.88"/>
    <n v="25462.799999999999"/>
    <n v="9793.3846153846098"/>
  </r>
  <r>
    <x v="2"/>
    <x v="4"/>
    <x v="4"/>
    <n v="358"/>
    <n v="5723.32"/>
    <n v="27918.240000000002"/>
    <n v="10737.7846153846"/>
  </r>
  <r>
    <x v="2"/>
    <x v="4"/>
    <x v="5"/>
    <n v="4854"/>
    <n v="63068.160000000003"/>
    <n v="307169.12"/>
    <n v="118141.969230769"/>
  </r>
  <r>
    <x v="2"/>
    <x v="4"/>
    <x v="1"/>
    <n v="1892"/>
    <n v="25483.79"/>
    <n v="123427.76"/>
    <n v="47472.215384615301"/>
  </r>
  <r>
    <x v="2"/>
    <x v="4"/>
    <x v="8"/>
    <n v="1636"/>
    <n v="14912.92"/>
    <n v="72609.64"/>
    <n v="27926.7846153846"/>
  </r>
  <r>
    <x v="2"/>
    <x v="4"/>
    <x v="2"/>
    <n v="568"/>
    <n v="8152.54"/>
    <n v="39299.72"/>
    <n v="15115.276923076901"/>
  </r>
  <r>
    <x v="2"/>
    <x v="4"/>
    <x v="6"/>
    <n v="9390"/>
    <n v="120389.86"/>
    <n v="586293.64"/>
    <n v="225497.55384615299"/>
  </r>
  <r>
    <x v="2"/>
    <x v="4"/>
    <x v="13"/>
    <n v="132"/>
    <n v="1305.8800000000001"/>
    <n v="6370.12"/>
    <n v="2450.04615384615"/>
  </r>
  <r>
    <x v="2"/>
    <x v="4"/>
    <x v="11"/>
    <n v="970"/>
    <n v="9798.2099999999991"/>
    <n v="47796.639999999999"/>
    <n v="18383.323076922999"/>
  </r>
  <r>
    <x v="2"/>
    <x v="4"/>
    <x v="0"/>
    <n v="351"/>
    <n v="4879"/>
    <n v="23778.52"/>
    <n v="9145.5846153846105"/>
  </r>
  <r>
    <x v="3"/>
    <x v="4"/>
    <x v="7"/>
    <n v="2311"/>
    <n v="27010.74"/>
    <n v="131759.51999999999"/>
    <n v="50676.7384615384"/>
  </r>
  <r>
    <x v="3"/>
    <x v="4"/>
    <x v="12"/>
    <n v="998"/>
    <n v="7878.83"/>
    <n v="38430.559999999998"/>
    <n v="14780.984615384599"/>
  </r>
  <r>
    <x v="3"/>
    <x v="4"/>
    <x v="3"/>
    <n v="2335"/>
    <n v="21652.55"/>
    <n v="105585.96"/>
    <n v="40609.984615384601"/>
  </r>
  <r>
    <x v="3"/>
    <x v="4"/>
    <x v="9"/>
    <n v="407"/>
    <n v="5079.71"/>
    <n v="24106.880000000001"/>
    <n v="9271.8769230769194"/>
  </r>
  <r>
    <x v="3"/>
    <x v="4"/>
    <x v="4"/>
    <n v="338"/>
    <n v="5249.65"/>
    <n v="25599.4"/>
    <n v="9845.9230769230708"/>
  </r>
  <r>
    <x v="3"/>
    <x v="4"/>
    <x v="5"/>
    <n v="4882"/>
    <n v="61320.98"/>
    <n v="297440.44"/>
    <n v="114400.169230769"/>
  </r>
  <r>
    <x v="3"/>
    <x v="4"/>
    <x v="1"/>
    <n v="1793"/>
    <n v="25168.49"/>
    <n v="122125.2"/>
    <n v="46971.2307692307"/>
  </r>
  <r>
    <x v="3"/>
    <x v="4"/>
    <x v="8"/>
    <n v="1231"/>
    <n v="13622.67"/>
    <n v="66177.88"/>
    <n v="25453.0307692307"/>
  </r>
  <r>
    <x v="3"/>
    <x v="4"/>
    <x v="2"/>
    <n v="697"/>
    <n v="8352.6299999999992"/>
    <n v="40692.6"/>
    <n v="15651"/>
  </r>
  <r>
    <x v="3"/>
    <x v="4"/>
    <x v="6"/>
    <n v="8344"/>
    <n v="104136.13"/>
    <n v="507169.88"/>
    <n v="195065.33846153799"/>
  </r>
  <r>
    <x v="3"/>
    <x v="4"/>
    <x v="13"/>
    <n v="102"/>
    <n v="707.07"/>
    <n v="3449.08"/>
    <n v="1326.56923076923"/>
  </r>
  <r>
    <x v="3"/>
    <x v="4"/>
    <x v="11"/>
    <n v="989"/>
    <n v="9653.26"/>
    <n v="47084.08"/>
    <n v="18109.261538461498"/>
  </r>
  <r>
    <x v="3"/>
    <x v="4"/>
    <x v="0"/>
    <n v="392"/>
    <n v="4454.6400000000003"/>
    <n v="21697.16"/>
    <n v="8345.0615384615303"/>
  </r>
  <r>
    <x v="4"/>
    <x v="4"/>
    <x v="7"/>
    <n v="1921"/>
    <n v="23619.82"/>
    <n v="112431.16"/>
    <n v="43242.753846153799"/>
  </r>
  <r>
    <x v="4"/>
    <x v="4"/>
    <x v="12"/>
    <n v="829"/>
    <n v="6950.86"/>
    <n v="33245.72"/>
    <n v="12786.8153846153"/>
  </r>
  <r>
    <x v="4"/>
    <x v="4"/>
    <x v="3"/>
    <n v="1920"/>
    <n v="19893.53"/>
    <n v="95031.64"/>
    <n v="36550.630769230702"/>
  </r>
  <r>
    <x v="4"/>
    <x v="4"/>
    <x v="9"/>
    <n v="423"/>
    <n v="5712.49"/>
    <n v="26579.200000000001"/>
    <n v="10222.7692307692"/>
  </r>
  <r>
    <x v="4"/>
    <x v="4"/>
    <x v="4"/>
    <n v="436"/>
    <n v="5544.66"/>
    <n v="26391.84"/>
    <n v="10150.7076923076"/>
  </r>
  <r>
    <x v="4"/>
    <x v="4"/>
    <x v="5"/>
    <n v="4453"/>
    <n v="58706.03"/>
    <n v="277632.68"/>
    <n v="106781.8"/>
  </r>
  <r>
    <x v="4"/>
    <x v="4"/>
    <x v="1"/>
    <n v="2024"/>
    <n v="28163.27"/>
    <n v="133110.32"/>
    <n v="51196.276923076897"/>
  </r>
  <r>
    <x v="4"/>
    <x v="4"/>
    <x v="8"/>
    <n v="1149"/>
    <n v="12598.2"/>
    <n v="60008.72"/>
    <n v="23080.276923076901"/>
  </r>
  <r>
    <x v="4"/>
    <x v="4"/>
    <x v="2"/>
    <n v="739"/>
    <n v="8305.26"/>
    <n v="39558.120000000003"/>
    <n v="15214.6615384615"/>
  </r>
  <r>
    <x v="4"/>
    <x v="4"/>
    <x v="6"/>
    <n v="7769"/>
    <n v="97364.6"/>
    <n v="463025.32"/>
    <n v="178086.66153846099"/>
  </r>
  <r>
    <x v="4"/>
    <x v="4"/>
    <x v="13"/>
    <n v="208"/>
    <n v="1314.67"/>
    <n v="6204.28"/>
    <n v="2386.2615384615301"/>
  </r>
  <r>
    <x v="4"/>
    <x v="4"/>
    <x v="11"/>
    <n v="894"/>
    <n v="9599.58"/>
    <n v="45568.12"/>
    <n v="17526.2"/>
  </r>
  <r>
    <x v="4"/>
    <x v="4"/>
    <x v="0"/>
    <n v="328"/>
    <n v="4147.45"/>
    <n v="19701.2"/>
    <n v="7577.3846153846098"/>
  </r>
  <r>
    <x v="0"/>
    <x v="4"/>
    <x v="7"/>
    <n v="1640"/>
    <n v="25492.74"/>
    <n v="96209.24"/>
    <n v="37003.553846153802"/>
  </r>
  <r>
    <x v="0"/>
    <x v="4"/>
    <x v="12"/>
    <n v="804"/>
    <n v="8154.08"/>
    <n v="30761.72"/>
    <n v="11831.430769230699"/>
  </r>
  <r>
    <x v="0"/>
    <x v="4"/>
    <x v="3"/>
    <n v="1525"/>
    <n v="20242.02"/>
    <n v="76324.2"/>
    <n v="29355.461538461499"/>
  </r>
  <r>
    <x v="0"/>
    <x v="4"/>
    <x v="9"/>
    <n v="453"/>
    <n v="7010.45"/>
    <n v="26192.799999999999"/>
    <n v="10074.1538461538"/>
  </r>
  <r>
    <x v="0"/>
    <x v="4"/>
    <x v="4"/>
    <n v="425"/>
    <n v="5918.25"/>
    <n v="22291.919999999998"/>
    <n v="8573.81538461538"/>
  </r>
  <r>
    <x v="0"/>
    <x v="4"/>
    <x v="5"/>
    <n v="4430"/>
    <n v="70610.960000000006"/>
    <n v="266388.28000000003"/>
    <n v="102457.03076923"/>
  </r>
  <r>
    <x v="0"/>
    <x v="4"/>
    <x v="1"/>
    <n v="1975"/>
    <n v="35239.56"/>
    <n v="132781.07999999999"/>
    <n v="51069.646153846101"/>
  </r>
  <r>
    <x v="0"/>
    <x v="4"/>
    <x v="8"/>
    <n v="988"/>
    <n v="14274.31"/>
    <n v="53587.96"/>
    <n v="20610.753846153799"/>
  </r>
  <r>
    <x v="0"/>
    <x v="4"/>
    <x v="2"/>
    <n v="691"/>
    <n v="9280.9"/>
    <n v="35022.519999999997"/>
    <n v="13470.2"/>
  </r>
  <r>
    <x v="0"/>
    <x v="4"/>
    <x v="6"/>
    <n v="6820"/>
    <n v="109235.18"/>
    <n v="411247.52"/>
    <n v="158172.12307692299"/>
  </r>
  <r>
    <x v="0"/>
    <x v="4"/>
    <x v="13"/>
    <n v="222"/>
    <n v="2037.31"/>
    <n v="7689.2"/>
    <n v="2957.3846153846098"/>
  </r>
  <r>
    <x v="0"/>
    <x v="4"/>
    <x v="11"/>
    <n v="790"/>
    <n v="11358.08"/>
    <n v="42855"/>
    <n v="16482.692307692301"/>
  </r>
  <r>
    <x v="0"/>
    <x v="4"/>
    <x v="0"/>
    <n v="343"/>
    <n v="5696.28"/>
    <n v="21508.68"/>
    <n v="8272.5692307692298"/>
  </r>
  <r>
    <x v="8"/>
    <x v="5"/>
    <x v="7"/>
    <n v="109"/>
    <n v="3673.26"/>
    <n v="4261"/>
    <m/>
  </r>
  <r>
    <x v="8"/>
    <x v="5"/>
    <x v="12"/>
    <n v="76"/>
    <n v="1676.59"/>
    <n v="1899"/>
    <m/>
  </r>
  <r>
    <x v="8"/>
    <x v="5"/>
    <x v="3"/>
    <n v="88"/>
    <n v="1429.73"/>
    <n v="1521"/>
    <m/>
  </r>
  <r>
    <x v="8"/>
    <x v="5"/>
    <x v="9"/>
    <n v="49"/>
    <n v="1358.44"/>
    <n v="1466"/>
    <m/>
  </r>
  <r>
    <x v="8"/>
    <x v="5"/>
    <x v="4"/>
    <n v="12"/>
    <n v="292"/>
    <n v="309"/>
    <m/>
  </r>
  <r>
    <x v="8"/>
    <x v="5"/>
    <x v="5"/>
    <n v="362"/>
    <n v="7191.26"/>
    <n v="8033"/>
    <m/>
  </r>
  <r>
    <x v="8"/>
    <x v="5"/>
    <x v="1"/>
    <n v="427"/>
    <n v="9640.6299999999992"/>
    <n v="10774.5"/>
    <m/>
  </r>
  <r>
    <x v="8"/>
    <x v="5"/>
    <x v="8"/>
    <n v="128"/>
    <n v="3518.34"/>
    <n v="4166"/>
    <m/>
  </r>
  <r>
    <x v="8"/>
    <x v="5"/>
    <x v="2"/>
    <n v="106"/>
    <n v="3509.33"/>
    <n v="4138"/>
    <m/>
  </r>
  <r>
    <x v="8"/>
    <x v="5"/>
    <x v="6"/>
    <n v="320"/>
    <n v="8901.91"/>
    <n v="10394"/>
    <m/>
  </r>
  <r>
    <x v="8"/>
    <x v="5"/>
    <x v="11"/>
    <n v="50"/>
    <n v="1450.65"/>
    <n v="1689"/>
    <m/>
  </r>
  <r>
    <x v="8"/>
    <x v="5"/>
    <x v="0"/>
    <n v="182"/>
    <n v="5357.28"/>
    <n v="5931"/>
    <m/>
  </r>
  <r>
    <x v="5"/>
    <x v="5"/>
    <x v="7"/>
    <n v="133"/>
    <n v="3887.21"/>
    <n v="4894"/>
    <m/>
  </r>
  <r>
    <x v="5"/>
    <x v="5"/>
    <x v="12"/>
    <n v="79"/>
    <n v="1673.9"/>
    <n v="2098"/>
    <m/>
  </r>
  <r>
    <x v="5"/>
    <x v="5"/>
    <x v="3"/>
    <n v="61"/>
    <n v="996.14"/>
    <n v="1248.5"/>
    <m/>
  </r>
  <r>
    <x v="5"/>
    <x v="5"/>
    <x v="9"/>
    <n v="64"/>
    <n v="1425.79"/>
    <n v="1787"/>
    <m/>
  </r>
  <r>
    <x v="5"/>
    <x v="5"/>
    <x v="4"/>
    <n v="18"/>
    <n v="390.95"/>
    <n v="490"/>
    <m/>
  </r>
  <r>
    <x v="5"/>
    <x v="5"/>
    <x v="5"/>
    <n v="339"/>
    <n v="7600.02"/>
    <n v="9539.5"/>
    <m/>
  </r>
  <r>
    <x v="5"/>
    <x v="5"/>
    <x v="1"/>
    <n v="467"/>
    <n v="9819.0400000000009"/>
    <n v="12326.5"/>
    <m/>
  </r>
  <r>
    <x v="5"/>
    <x v="5"/>
    <x v="8"/>
    <n v="120"/>
    <n v="2747.06"/>
    <n v="3443"/>
    <m/>
  </r>
  <r>
    <x v="5"/>
    <x v="5"/>
    <x v="2"/>
    <n v="133"/>
    <n v="3595.97"/>
    <n v="4507"/>
    <m/>
  </r>
  <r>
    <x v="5"/>
    <x v="5"/>
    <x v="6"/>
    <n v="303"/>
    <n v="8558.52"/>
    <n v="10725"/>
    <m/>
  </r>
  <r>
    <x v="5"/>
    <x v="5"/>
    <x v="11"/>
    <n v="46"/>
    <n v="1508.75"/>
    <n v="1891"/>
    <m/>
  </r>
  <r>
    <x v="5"/>
    <x v="5"/>
    <x v="0"/>
    <n v="336"/>
    <n v="7805.18"/>
    <n v="9782.5"/>
    <m/>
  </r>
  <r>
    <x v="5"/>
    <x v="5"/>
    <x v="10"/>
    <n v="2"/>
    <n v="33.51"/>
    <n v="42"/>
    <m/>
  </r>
  <r>
    <x v="6"/>
    <x v="5"/>
    <x v="7"/>
    <n v="119"/>
    <n v="4018.88"/>
    <n v="5044"/>
    <m/>
  </r>
  <r>
    <x v="6"/>
    <x v="5"/>
    <x v="12"/>
    <n v="73"/>
    <n v="1553.45"/>
    <n v="1947"/>
    <m/>
  </r>
  <r>
    <x v="6"/>
    <x v="5"/>
    <x v="3"/>
    <n v="99"/>
    <n v="1680.3"/>
    <n v="2106"/>
    <m/>
  </r>
  <r>
    <x v="6"/>
    <x v="5"/>
    <x v="9"/>
    <n v="56"/>
    <n v="1255.8399999999999"/>
    <n v="1596"/>
    <m/>
  </r>
  <r>
    <x v="6"/>
    <x v="5"/>
    <x v="4"/>
    <n v="13"/>
    <n v="290.42"/>
    <n v="364"/>
    <m/>
  </r>
  <r>
    <x v="6"/>
    <x v="5"/>
    <x v="5"/>
    <n v="384"/>
    <n v="9305.4"/>
    <n v="11677"/>
    <m/>
  </r>
  <r>
    <x v="6"/>
    <x v="5"/>
    <x v="1"/>
    <n v="330"/>
    <n v="7409.04"/>
    <n v="9286"/>
    <m/>
  </r>
  <r>
    <x v="6"/>
    <x v="5"/>
    <x v="8"/>
    <n v="138"/>
    <n v="3043.84"/>
    <n v="3815"/>
    <m/>
  </r>
  <r>
    <x v="6"/>
    <x v="5"/>
    <x v="2"/>
    <n v="158"/>
    <n v="4779.17"/>
    <n v="5990"/>
    <m/>
  </r>
  <r>
    <x v="6"/>
    <x v="5"/>
    <x v="6"/>
    <n v="274"/>
    <n v="7570.9"/>
    <n v="9508"/>
    <m/>
  </r>
  <r>
    <x v="6"/>
    <x v="5"/>
    <x v="11"/>
    <n v="42"/>
    <n v="1267"/>
    <n v="1588"/>
    <m/>
  </r>
  <r>
    <x v="6"/>
    <x v="5"/>
    <x v="0"/>
    <n v="386"/>
    <n v="8679.14"/>
    <n v="10878"/>
    <m/>
  </r>
  <r>
    <x v="6"/>
    <x v="5"/>
    <x v="10"/>
    <n v="6"/>
    <n v="111.7"/>
    <n v="140"/>
    <m/>
  </r>
  <r>
    <x v="7"/>
    <x v="5"/>
    <x v="7"/>
    <n v="115"/>
    <n v="4007.87"/>
    <n v="4493"/>
    <m/>
  </r>
  <r>
    <x v="7"/>
    <x v="5"/>
    <x v="12"/>
    <n v="68"/>
    <n v="1722.35"/>
    <n v="1873"/>
    <m/>
  </r>
  <r>
    <x v="7"/>
    <x v="5"/>
    <x v="3"/>
    <n v="126"/>
    <n v="2046.18"/>
    <n v="2342"/>
    <m/>
  </r>
  <r>
    <x v="7"/>
    <x v="5"/>
    <x v="9"/>
    <n v="83"/>
    <n v="2082.69"/>
    <n v="2237"/>
    <m/>
  </r>
  <r>
    <x v="7"/>
    <x v="5"/>
    <x v="4"/>
    <n v="8"/>
    <n v="184.87"/>
    <n v="196"/>
    <m/>
  </r>
  <r>
    <x v="7"/>
    <x v="5"/>
    <x v="5"/>
    <n v="310"/>
    <n v="7972.25"/>
    <n v="9270"/>
    <m/>
  </r>
  <r>
    <x v="7"/>
    <x v="5"/>
    <x v="1"/>
    <n v="304"/>
    <n v="6942.21"/>
    <n v="7888.5"/>
    <m/>
  </r>
  <r>
    <x v="7"/>
    <x v="5"/>
    <x v="8"/>
    <n v="173"/>
    <n v="3697.67"/>
    <n v="4402.5"/>
    <m/>
  </r>
  <r>
    <x v="7"/>
    <x v="5"/>
    <x v="2"/>
    <n v="116"/>
    <n v="4524.68"/>
    <n v="5089"/>
    <m/>
  </r>
  <r>
    <x v="7"/>
    <x v="5"/>
    <x v="6"/>
    <n v="348"/>
    <n v="7364.2"/>
    <n v="8583"/>
    <m/>
  </r>
  <r>
    <x v="7"/>
    <x v="5"/>
    <x v="11"/>
    <n v="79"/>
    <n v="2307.85"/>
    <n v="2702"/>
    <m/>
  </r>
  <r>
    <x v="7"/>
    <x v="5"/>
    <x v="0"/>
    <n v="429"/>
    <n v="10347.77"/>
    <n v="11891.5"/>
    <m/>
  </r>
  <r>
    <x v="7"/>
    <x v="5"/>
    <x v="10"/>
    <n v="17"/>
    <n v="603.4"/>
    <n v="705"/>
    <m/>
  </r>
  <r>
    <x v="1"/>
    <x v="5"/>
    <x v="7"/>
    <n v="142"/>
    <n v="9018.23"/>
    <n v="5091"/>
    <m/>
  </r>
  <r>
    <x v="1"/>
    <x v="5"/>
    <x v="12"/>
    <n v="53"/>
    <n v="3142.23"/>
    <n v="1626"/>
    <m/>
  </r>
  <r>
    <x v="1"/>
    <x v="5"/>
    <x v="3"/>
    <n v="105"/>
    <n v="3680.17"/>
    <n v="2181.5"/>
    <m/>
  </r>
  <r>
    <x v="1"/>
    <x v="5"/>
    <x v="9"/>
    <n v="201"/>
    <n v="10761.21"/>
    <n v="6061.5"/>
    <m/>
  </r>
  <r>
    <x v="1"/>
    <x v="5"/>
    <x v="4"/>
    <n v="22"/>
    <n v="1214.1099999999999"/>
    <n v="623"/>
    <m/>
  </r>
  <r>
    <x v="1"/>
    <x v="5"/>
    <x v="5"/>
    <n v="229"/>
    <n v="12819.75"/>
    <n v="7200"/>
    <m/>
  </r>
  <r>
    <x v="1"/>
    <x v="5"/>
    <x v="1"/>
    <n v="337"/>
    <n v="16816.52"/>
    <n v="8759"/>
    <m/>
  </r>
  <r>
    <x v="1"/>
    <x v="5"/>
    <x v="8"/>
    <n v="189"/>
    <n v="8366.7900000000009"/>
    <n v="4408"/>
    <m/>
  </r>
  <r>
    <x v="1"/>
    <x v="5"/>
    <x v="2"/>
    <n v="117"/>
    <n v="9260.2099999999991"/>
    <n v="5132"/>
    <m/>
  </r>
  <r>
    <x v="1"/>
    <x v="5"/>
    <x v="6"/>
    <n v="676"/>
    <n v="24635.52"/>
    <n v="14203.5"/>
    <m/>
  </r>
  <r>
    <x v="1"/>
    <x v="5"/>
    <x v="11"/>
    <n v="42"/>
    <n v="2671.79"/>
    <n v="1402"/>
    <m/>
  </r>
  <r>
    <x v="1"/>
    <x v="5"/>
    <x v="0"/>
    <n v="601"/>
    <n v="29578.15"/>
    <n v="15971.5"/>
    <m/>
  </r>
  <r>
    <x v="1"/>
    <x v="5"/>
    <x v="10"/>
    <n v="7"/>
    <n v="673.46"/>
    <n v="354"/>
    <m/>
  </r>
  <r>
    <x v="2"/>
    <x v="5"/>
    <x v="7"/>
    <n v="141"/>
    <n v="12248.92"/>
    <n v="5197"/>
    <m/>
  </r>
  <r>
    <x v="2"/>
    <x v="5"/>
    <x v="12"/>
    <n v="53"/>
    <n v="4113.16"/>
    <n v="1666"/>
    <m/>
  </r>
  <r>
    <x v="2"/>
    <x v="5"/>
    <x v="3"/>
    <n v="146"/>
    <n v="7508.47"/>
    <n v="3109"/>
    <m/>
  </r>
  <r>
    <x v="2"/>
    <x v="5"/>
    <x v="9"/>
    <n v="182"/>
    <n v="12307.27"/>
    <n v="5299"/>
    <m/>
  </r>
  <r>
    <x v="2"/>
    <x v="5"/>
    <x v="4"/>
    <n v="40"/>
    <n v="2797.79"/>
    <n v="1180"/>
    <m/>
  </r>
  <r>
    <x v="2"/>
    <x v="5"/>
    <x v="5"/>
    <n v="194"/>
    <n v="15083.53"/>
    <n v="6645"/>
    <m/>
  </r>
  <r>
    <x v="2"/>
    <x v="5"/>
    <x v="1"/>
    <n v="588"/>
    <n v="39028.58"/>
    <n v="16352"/>
    <m/>
  </r>
  <r>
    <x v="2"/>
    <x v="5"/>
    <x v="8"/>
    <n v="259"/>
    <n v="14147.21"/>
    <n v="5884"/>
    <m/>
  </r>
  <r>
    <x v="2"/>
    <x v="5"/>
    <x v="2"/>
    <n v="149"/>
    <n v="13686.58"/>
    <n v="5622"/>
    <m/>
  </r>
  <r>
    <x v="2"/>
    <x v="5"/>
    <x v="6"/>
    <n v="873"/>
    <n v="46230.8"/>
    <n v="19735"/>
    <m/>
  </r>
  <r>
    <x v="2"/>
    <x v="5"/>
    <x v="11"/>
    <n v="40"/>
    <n v="2829.71"/>
    <n v="1169"/>
    <m/>
  </r>
  <r>
    <x v="2"/>
    <x v="5"/>
    <x v="0"/>
    <n v="617"/>
    <n v="41757.42"/>
    <n v="17477"/>
    <m/>
  </r>
  <r>
    <x v="2"/>
    <x v="5"/>
    <x v="10"/>
    <n v="4"/>
    <n v="667.9"/>
    <n v="284"/>
    <m/>
  </r>
  <r>
    <x v="3"/>
    <x v="5"/>
    <x v="7"/>
    <n v="169"/>
    <n v="14127.79"/>
    <n v="5665"/>
    <m/>
  </r>
  <r>
    <x v="3"/>
    <x v="5"/>
    <x v="12"/>
    <n v="49"/>
    <n v="3514.46"/>
    <n v="1358"/>
    <m/>
  </r>
  <r>
    <x v="3"/>
    <x v="5"/>
    <x v="3"/>
    <n v="103"/>
    <n v="7156.47"/>
    <n v="2902"/>
    <m/>
  </r>
  <r>
    <x v="3"/>
    <x v="5"/>
    <x v="9"/>
    <n v="172"/>
    <n v="12878.79"/>
    <n v="5102"/>
    <m/>
  </r>
  <r>
    <x v="3"/>
    <x v="5"/>
    <x v="4"/>
    <n v="53"/>
    <n v="4024.66"/>
    <n v="1610"/>
    <m/>
  </r>
  <r>
    <x v="3"/>
    <x v="5"/>
    <x v="5"/>
    <n v="265"/>
    <n v="22144.29"/>
    <n v="8883"/>
    <m/>
  </r>
  <r>
    <x v="3"/>
    <x v="5"/>
    <x v="1"/>
    <n v="625"/>
    <n v="44922.43"/>
    <n v="18117.5"/>
    <m/>
  </r>
  <r>
    <x v="3"/>
    <x v="5"/>
    <x v="8"/>
    <n v="219"/>
    <n v="14680.78"/>
    <n v="5864"/>
    <m/>
  </r>
  <r>
    <x v="3"/>
    <x v="5"/>
    <x v="2"/>
    <n v="122"/>
    <n v="12108.9"/>
    <n v="4792"/>
    <m/>
  </r>
  <r>
    <x v="3"/>
    <x v="5"/>
    <x v="6"/>
    <n v="902"/>
    <n v="58936.49"/>
    <n v="23800"/>
    <m/>
  </r>
  <r>
    <x v="3"/>
    <x v="5"/>
    <x v="11"/>
    <n v="102"/>
    <n v="7800.08"/>
    <n v="3206"/>
    <m/>
  </r>
  <r>
    <x v="3"/>
    <x v="5"/>
    <x v="0"/>
    <n v="577"/>
    <n v="40423.31"/>
    <n v="16219"/>
    <m/>
  </r>
  <r>
    <x v="3"/>
    <x v="5"/>
    <x v="10"/>
    <n v="1"/>
    <n v="239.22"/>
    <n v="84"/>
    <m/>
  </r>
  <r>
    <x v="4"/>
    <x v="5"/>
    <x v="7"/>
    <n v="105"/>
    <n v="11238.44"/>
    <n v="4057"/>
    <m/>
  </r>
  <r>
    <x v="4"/>
    <x v="5"/>
    <x v="12"/>
    <n v="56"/>
    <n v="3881.63"/>
    <n v="1309"/>
    <m/>
  </r>
  <r>
    <x v="4"/>
    <x v="5"/>
    <x v="3"/>
    <n v="91"/>
    <n v="6208.24"/>
    <n v="2241"/>
    <m/>
  </r>
  <r>
    <x v="4"/>
    <x v="5"/>
    <x v="9"/>
    <n v="104"/>
    <n v="9058.0400000000009"/>
    <n v="3271"/>
    <m/>
  </r>
  <r>
    <x v="4"/>
    <x v="5"/>
    <x v="4"/>
    <n v="108"/>
    <n v="7527.21"/>
    <n v="2720"/>
    <m/>
  </r>
  <r>
    <x v="4"/>
    <x v="5"/>
    <x v="5"/>
    <n v="366"/>
    <n v="30934.400000000001"/>
    <n v="10944"/>
    <m/>
  </r>
  <r>
    <x v="4"/>
    <x v="5"/>
    <x v="1"/>
    <n v="641"/>
    <n v="53251.24"/>
    <n v="19695"/>
    <m/>
  </r>
  <r>
    <x v="4"/>
    <x v="5"/>
    <x v="8"/>
    <n v="165"/>
    <n v="12802.45"/>
    <n v="4660"/>
    <m/>
  </r>
  <r>
    <x v="4"/>
    <x v="5"/>
    <x v="2"/>
    <n v="116"/>
    <n v="12299.96"/>
    <n v="4366"/>
    <m/>
  </r>
  <r>
    <x v="4"/>
    <x v="5"/>
    <x v="6"/>
    <n v="859"/>
    <n v="66694.69"/>
    <n v="24190"/>
    <m/>
  </r>
  <r>
    <x v="4"/>
    <x v="5"/>
    <x v="13"/>
    <n v="1"/>
    <n v="20.34"/>
    <n v="28"/>
    <m/>
  </r>
  <r>
    <x v="4"/>
    <x v="5"/>
    <x v="11"/>
    <n v="137"/>
    <n v="10355.48"/>
    <n v="4074"/>
    <m/>
  </r>
  <r>
    <x v="4"/>
    <x v="5"/>
    <x v="0"/>
    <n v="641"/>
    <n v="49355.91"/>
    <n v="18198"/>
    <m/>
  </r>
  <r>
    <x v="4"/>
    <x v="5"/>
    <x v="10"/>
    <n v="2"/>
    <n v="92.98"/>
    <n v="32"/>
    <m/>
  </r>
  <r>
    <x v="0"/>
    <x v="5"/>
    <x v="7"/>
    <n v="119"/>
    <n v="10173.4"/>
    <n v="4368.5"/>
    <m/>
  </r>
  <r>
    <x v="0"/>
    <x v="5"/>
    <x v="12"/>
    <n v="55"/>
    <n v="3409.05"/>
    <n v="1340"/>
    <m/>
  </r>
  <r>
    <x v="0"/>
    <x v="5"/>
    <x v="3"/>
    <n v="76"/>
    <n v="3952.75"/>
    <n v="1611"/>
    <m/>
  </r>
  <r>
    <x v="0"/>
    <x v="5"/>
    <x v="9"/>
    <n v="145"/>
    <n v="11487.95"/>
    <n v="5036"/>
    <m/>
  </r>
  <r>
    <x v="0"/>
    <x v="5"/>
    <x v="4"/>
    <n v="366"/>
    <n v="19785.919999999998"/>
    <n v="8637"/>
    <m/>
  </r>
  <r>
    <x v="0"/>
    <x v="5"/>
    <x v="5"/>
    <n v="554"/>
    <n v="42307.06"/>
    <n v="17333"/>
    <m/>
  </r>
  <r>
    <x v="0"/>
    <x v="5"/>
    <x v="1"/>
    <n v="1071"/>
    <n v="71324.52"/>
    <n v="31626"/>
    <m/>
  </r>
  <r>
    <x v="0"/>
    <x v="5"/>
    <x v="8"/>
    <n v="175"/>
    <n v="11113.14"/>
    <n v="4913"/>
    <m/>
  </r>
  <r>
    <x v="0"/>
    <x v="5"/>
    <x v="2"/>
    <n v="160"/>
    <n v="13663.5"/>
    <n v="5908"/>
    <m/>
  </r>
  <r>
    <x v="0"/>
    <x v="5"/>
    <x v="6"/>
    <n v="1016"/>
    <n v="64955.19"/>
    <n v="29528"/>
    <m/>
  </r>
  <r>
    <x v="0"/>
    <x v="5"/>
    <x v="13"/>
    <n v="40"/>
    <n v="2029.75"/>
    <n v="1107"/>
    <m/>
  </r>
  <r>
    <x v="0"/>
    <x v="5"/>
    <x v="11"/>
    <n v="127"/>
    <n v="9945.3799999999992"/>
    <n v="3892"/>
    <m/>
  </r>
  <r>
    <x v="0"/>
    <x v="5"/>
    <x v="0"/>
    <n v="701"/>
    <n v="51449.51"/>
    <n v="21547"/>
    <m/>
  </r>
  <r>
    <x v="0"/>
    <x v="5"/>
    <x v="10"/>
    <n v="46"/>
    <n v="3039.63"/>
    <n v="1207"/>
    <m/>
  </r>
  <r>
    <x v="0"/>
    <x v="1"/>
    <x v="13"/>
    <n v="0"/>
    <n v="0"/>
    <n v="0"/>
    <m/>
  </r>
  <r>
    <x v="9"/>
    <x v="4"/>
    <x v="5"/>
    <n v="21987"/>
    <n v="279476.05"/>
    <n v="1220833.3600000001"/>
    <n v="469551.292307692"/>
  </r>
  <r>
    <x v="9"/>
    <x v="4"/>
    <x v="5"/>
    <n v="4018"/>
    <n v="54897.83"/>
    <n v="234034.12"/>
    <n v="90013.123076923002"/>
  </r>
  <r>
    <x v="9"/>
    <x v="4"/>
    <x v="6"/>
    <n v="6053"/>
    <n v="84334.03"/>
    <n v="358350.12"/>
    <n v="137826.969230769"/>
  </r>
  <r>
    <x v="9"/>
    <x v="4"/>
    <x v="2"/>
    <n v="613"/>
    <n v="7410.58"/>
    <n v="31693.8"/>
    <n v="12189.923076923"/>
  </r>
  <r>
    <x v="9"/>
    <x v="4"/>
    <x v="4"/>
    <n v="412"/>
    <n v="5144.07"/>
    <n v="21870.12"/>
    <n v="8411.5846153846105"/>
  </r>
  <r>
    <x v="9"/>
    <x v="4"/>
    <x v="3"/>
    <n v="1"/>
    <n v="7.04"/>
    <n v="19.2"/>
    <n v="7.3846153846153797"/>
  </r>
  <r>
    <x v="9"/>
    <x v="2"/>
    <x v="6"/>
    <n v="3256"/>
    <n v="165338.12"/>
    <n v="60839"/>
    <n v="37439.384615384603"/>
  </r>
  <r>
    <x v="9"/>
    <x v="2"/>
    <x v="7"/>
    <n v="5932"/>
    <n v="557675.91"/>
    <n v="205560"/>
    <n v="126498.46153846099"/>
  </r>
  <r>
    <x v="9"/>
    <x v="1"/>
    <x v="5"/>
    <n v="987"/>
    <n v="255280.5"/>
    <n v="33119.047619047597"/>
    <n v="20455.882352941098"/>
  </r>
  <r>
    <x v="9"/>
    <x v="1"/>
    <x v="3"/>
    <n v="194"/>
    <n v="47220.9"/>
    <n v="6097.6190476190404"/>
    <n v="3766.1764705882301"/>
  </r>
  <r>
    <x v="9"/>
    <x v="1"/>
    <x v="4"/>
    <n v="77"/>
    <n v="5760.79"/>
    <n v="1584.7619047619"/>
    <n v="978.82352941176396"/>
  </r>
  <r>
    <x v="9"/>
    <x v="1"/>
    <x v="5"/>
    <n v="69"/>
    <n v="3859.17"/>
    <n v="1051.42857142857"/>
    <n v="649.41176470588198"/>
  </r>
  <r>
    <x v="9"/>
    <x v="1"/>
    <x v="11"/>
    <n v="4"/>
    <n v="223.72"/>
    <n v="60.952380952380899"/>
    <n v="37.647058823529399"/>
  </r>
  <r>
    <x v="9"/>
    <x v="1"/>
    <x v="6"/>
    <n v="1227"/>
    <n v="291235.5"/>
    <n v="74788.571428571406"/>
    <n v="46192.9411764705"/>
  </r>
  <r>
    <x v="9"/>
    <x v="1"/>
    <x v="8"/>
    <n v="736"/>
    <n v="178336.8"/>
    <n v="45531.4285714285"/>
    <n v="28122.352941176399"/>
  </r>
  <r>
    <x v="9"/>
    <x v="1"/>
    <x v="11"/>
    <n v="7"/>
    <n v="1677.9"/>
    <n v="426.666666666666"/>
    <n v="263.529411764705"/>
  </r>
  <r>
    <x v="9"/>
    <x v="1"/>
    <x v="3"/>
    <n v="25"/>
    <n v="6951.3"/>
    <n v="2209.5238095238001"/>
    <n v="1364.7058823529401"/>
  </r>
  <r>
    <x v="9"/>
    <x v="1"/>
    <x v="0"/>
    <n v="29"/>
    <n v="6951.3"/>
    <n v="2209.5238095238001"/>
    <n v="1364.7058823529401"/>
  </r>
  <r>
    <x v="9"/>
    <x v="2"/>
    <x v="4"/>
    <n v="3"/>
    <n v="30.31"/>
    <n v="12"/>
    <n v="7.3846153846153797"/>
  </r>
  <r>
    <x v="9"/>
    <x v="0"/>
    <x v="0"/>
    <n v="43"/>
    <n v="3276.17"/>
    <n v="1204"/>
    <n v="740.923076923076"/>
  </r>
  <r>
    <x v="9"/>
    <x v="1"/>
    <x v="6"/>
    <n v="164"/>
    <n v="8613.2199999999993"/>
    <n v="1249.5238095238001"/>
    <n v="771.76470588235202"/>
  </r>
  <r>
    <x v="9"/>
    <x v="1"/>
    <x v="3"/>
    <n v="2"/>
    <n v="167.79"/>
    <n v="22.857142857142801"/>
    <n v="14.117647058823501"/>
  </r>
  <r>
    <x v="9"/>
    <x v="2"/>
    <x v="6"/>
    <n v="3885"/>
    <n v="109526.41"/>
    <n v="30227.25"/>
    <n v="18601.384615384599"/>
  </r>
  <r>
    <x v="9"/>
    <x v="0"/>
    <x v="0"/>
    <n v="17"/>
    <n v="431.8"/>
    <n v="119"/>
    <n v="73.230769230769198"/>
  </r>
  <r>
    <x v="9"/>
    <x v="2"/>
    <x v="9"/>
    <n v="42"/>
    <n v="542.01"/>
    <n v="118.55"/>
    <n v="72.953846153846101"/>
  </r>
  <r>
    <x v="9"/>
    <x v="2"/>
    <x v="2"/>
    <n v="27"/>
    <n v="468.8"/>
    <n v="102.55"/>
    <n v="63.107692307692297"/>
  </r>
  <r>
    <x v="9"/>
    <x v="2"/>
    <x v="5"/>
    <n v="407"/>
    <n v="10296.76"/>
    <n v="15769"/>
    <n v="9704"/>
  </r>
  <r>
    <x v="9"/>
    <x v="5"/>
    <x v="7"/>
    <n v="174"/>
    <n v="15581.9"/>
    <n v="5833"/>
    <s v="Inf"/>
  </r>
  <r>
    <x v="9"/>
    <x v="5"/>
    <x v="3"/>
    <n v="63"/>
    <n v="4814.8500000000004"/>
    <n v="1486"/>
    <s v="Inf"/>
  </r>
  <r>
    <x v="9"/>
    <x v="1"/>
    <x v="7"/>
    <n v="8"/>
    <n v="447.44"/>
    <n v="30.4761904761904"/>
    <n v="18.823529411764699"/>
  </r>
  <r>
    <x v="9"/>
    <x v="2"/>
    <x v="0"/>
    <n v="2"/>
    <n v="86.08"/>
    <n v="28"/>
    <n v="17.230769230769202"/>
  </r>
  <r>
    <x v="9"/>
    <x v="1"/>
    <x v="5"/>
    <n v="157"/>
    <n v="9004.73"/>
    <n v="1862.8571428571399"/>
    <n v="1150.5882352941101"/>
  </r>
  <r>
    <x v="9"/>
    <x v="1"/>
    <x v="2"/>
    <n v="342"/>
    <n v="18792.48"/>
    <n v="3908.5714285714198"/>
    <n v="2414.1176470588198"/>
  </r>
  <r>
    <x v="9"/>
    <x v="1"/>
    <x v="0"/>
    <n v="34"/>
    <n v="1733.83"/>
    <n v="388.57142857142799"/>
    <n v="240"/>
  </r>
  <r>
    <x v="9"/>
    <x v="4"/>
    <x v="4"/>
    <n v="10"/>
    <n v="764.21"/>
    <n v="4970.3999999999996"/>
    <n v="1911.6923076922999"/>
  </r>
  <r>
    <x v="9"/>
    <x v="4"/>
    <x v="13"/>
    <n v="1"/>
    <n v="90.41"/>
    <n v="588"/>
    <n v="226.15384615384599"/>
  </r>
  <r>
    <x v="9"/>
    <x v="4"/>
    <x v="4"/>
    <n v="7946"/>
    <n v="89399.85"/>
    <n v="389014.24"/>
    <n v="149620.861538461"/>
  </r>
  <r>
    <x v="9"/>
    <x v="0"/>
    <x v="6"/>
    <n v="5"/>
    <n v="944.74"/>
    <n v="392"/>
    <n v="241.230769230769"/>
  </r>
  <r>
    <x v="9"/>
    <x v="4"/>
    <x v="6"/>
    <n v="28"/>
    <n v="223.64"/>
    <n v="696.64"/>
    <n v="267.93846153846101"/>
  </r>
  <r>
    <x v="9"/>
    <x v="2"/>
    <x v="6"/>
    <n v="64"/>
    <n v="4728.09"/>
    <n v="2481"/>
    <n v="1526.76923076923"/>
  </r>
  <r>
    <x v="9"/>
    <x v="2"/>
    <x v="4"/>
    <n v="57"/>
    <n v="3516.05"/>
    <n v="1845"/>
    <n v="1135.38461538461"/>
  </r>
  <r>
    <x v="9"/>
    <x v="1"/>
    <x v="2"/>
    <n v="1033"/>
    <n v="245692.5"/>
    <n v="31973.809523809501"/>
    <n v="19748.529411764699"/>
  </r>
  <r>
    <x v="9"/>
    <x v="1"/>
    <x v="8"/>
    <n v="344"/>
    <n v="81977.399999999994"/>
    <n v="10647.619047619"/>
    <n v="6576.4705882352901"/>
  </r>
  <r>
    <x v="9"/>
    <x v="1"/>
    <x v="11"/>
    <n v="24"/>
    <n v="5752.8"/>
    <n v="742.85714285714198"/>
    <n v="458.82352941176401"/>
  </r>
  <r>
    <x v="9"/>
    <x v="1"/>
    <x v="3"/>
    <n v="17"/>
    <n v="1286.3900000000001"/>
    <n v="380.95238095238"/>
    <n v="235.29411764705799"/>
  </r>
  <r>
    <x v="9"/>
    <x v="1"/>
    <x v="12"/>
    <n v="21"/>
    <n v="5033.7"/>
    <n v="1599.99999999999"/>
    <n v="988.23529411764696"/>
  </r>
  <r>
    <x v="9"/>
    <x v="2"/>
    <x v="7"/>
    <n v="1"/>
    <n v="5.64"/>
    <n v="1.45"/>
    <n v="0.89230769230769202"/>
  </r>
  <r>
    <x v="9"/>
    <x v="2"/>
    <x v="11"/>
    <n v="9"/>
    <n v="65.28"/>
    <n v="16.8"/>
    <n v="10.3384615384615"/>
  </r>
  <r>
    <x v="9"/>
    <x v="1"/>
    <x v="9"/>
    <n v="2"/>
    <n v="111.86"/>
    <n v="15.2380952380952"/>
    <n v="9.4117647058823497"/>
  </r>
  <r>
    <x v="9"/>
    <x v="1"/>
    <x v="11"/>
    <n v="3"/>
    <n v="167.79"/>
    <n v="22.857142857142801"/>
    <n v="14.117647058823501"/>
  </r>
  <r>
    <x v="9"/>
    <x v="2"/>
    <x v="7"/>
    <n v="1831"/>
    <n v="79107.8"/>
    <n v="21821.75"/>
    <n v="13428.7692307692"/>
  </r>
  <r>
    <x v="9"/>
    <x v="2"/>
    <x v="11"/>
    <n v="102"/>
    <n v="3365.63"/>
    <n v="927.5"/>
    <n v="570.76923076923003"/>
  </r>
  <r>
    <x v="9"/>
    <x v="2"/>
    <x v="1"/>
    <n v="6800"/>
    <n v="268529.27"/>
    <n v="74031.25"/>
    <n v="45557.692307692298"/>
  </r>
  <r>
    <x v="9"/>
    <x v="2"/>
    <x v="5"/>
    <n v="1413"/>
    <n v="51277.120000000003"/>
    <n v="14194.25"/>
    <n v="8734.9230769230708"/>
  </r>
  <r>
    <x v="9"/>
    <x v="0"/>
    <x v="0"/>
    <n v="266"/>
    <n v="38214.9"/>
    <n v="14100"/>
    <n v="8676.9230769230708"/>
  </r>
  <r>
    <x v="9"/>
    <x v="0"/>
    <x v="7"/>
    <n v="21"/>
    <n v="1926.57"/>
    <n v="708"/>
    <n v="435.692307692307"/>
  </r>
  <r>
    <x v="9"/>
    <x v="0"/>
    <x v="9"/>
    <n v="1"/>
    <n v="457.14"/>
    <n v="168"/>
    <n v="103.384615384615"/>
  </r>
  <r>
    <x v="9"/>
    <x v="2"/>
    <x v="13"/>
    <n v="4"/>
    <n v="149.68"/>
    <n v="55"/>
    <n v="33.846153846153797"/>
  </r>
  <r>
    <x v="9"/>
    <x v="0"/>
    <x v="8"/>
    <n v="700"/>
    <n v="81619.58"/>
    <n v="30296"/>
    <n v="18643.692307692301"/>
  </r>
  <r>
    <x v="9"/>
    <x v="0"/>
    <x v="11"/>
    <n v="13"/>
    <n v="990.47"/>
    <n v="364"/>
    <n v="224"/>
  </r>
  <r>
    <x v="9"/>
    <x v="0"/>
    <x v="1"/>
    <n v="17"/>
    <n v="1189.17"/>
    <n v="437"/>
    <n v="268.923076923076"/>
  </r>
  <r>
    <x v="9"/>
    <x v="4"/>
    <x v="5"/>
    <n v="1"/>
    <n v="12.45"/>
    <n v="39.200000000000003"/>
    <n v="15.076923076923"/>
  </r>
  <r>
    <x v="9"/>
    <x v="2"/>
    <x v="8"/>
    <n v="426"/>
    <n v="11504.75"/>
    <n v="17292"/>
    <n v="10641.2307692307"/>
  </r>
  <r>
    <x v="9"/>
    <x v="2"/>
    <x v="13"/>
    <n v="77"/>
    <n v="1599.94"/>
    <n v="2616"/>
    <n v="1609.8461538461499"/>
  </r>
  <r>
    <x v="9"/>
    <x v="2"/>
    <x v="6"/>
    <n v="4647"/>
    <n v="46003.19"/>
    <n v="54522.5"/>
    <n v="33552.307692307601"/>
  </r>
  <r>
    <x v="9"/>
    <x v="2"/>
    <x v="4"/>
    <n v="489"/>
    <n v="5212.4399999999996"/>
    <n v="6133.5"/>
    <n v="3774.4615384615299"/>
  </r>
  <r>
    <x v="9"/>
    <x v="2"/>
    <x v="8"/>
    <n v="335"/>
    <n v="3232.13"/>
    <n v="3861.25"/>
    <n v="2376.1538461538398"/>
  </r>
  <r>
    <x v="9"/>
    <x v="2"/>
    <x v="13"/>
    <n v="130"/>
    <n v="1641.71"/>
    <n v="1982.75"/>
    <n v="1220.15384615384"/>
  </r>
  <r>
    <x v="9"/>
    <x v="1"/>
    <x v="2"/>
    <n v="73"/>
    <n v="3915.1"/>
    <n v="278.09523809523802"/>
    <n v="171.76470588235199"/>
  </r>
  <r>
    <x v="9"/>
    <x v="1"/>
    <x v="4"/>
    <n v="69"/>
    <n v="5369.28"/>
    <n v="365.71428571428498"/>
    <n v="225.88235294117601"/>
  </r>
  <r>
    <x v="9"/>
    <x v="1"/>
    <x v="5"/>
    <n v="131"/>
    <n v="8781.01"/>
    <n v="605.71428571428498"/>
    <n v="374.11764705882302"/>
  </r>
  <r>
    <x v="9"/>
    <x v="1"/>
    <x v="8"/>
    <n v="30"/>
    <n v="1677.9"/>
    <n v="114.28571428571399"/>
    <n v="70.588235294117595"/>
  </r>
  <r>
    <x v="9"/>
    <x v="1"/>
    <x v="1"/>
    <n v="5824"/>
    <n v="1394095.2"/>
    <n v="266514.28571428498"/>
    <n v="164611.764705882"/>
  </r>
  <r>
    <x v="9"/>
    <x v="1"/>
    <x v="11"/>
    <n v="38"/>
    <n v="9108.6"/>
    <n v="1737.1428571428501"/>
    <n v="1072.9411764705801"/>
  </r>
  <r>
    <x v="9"/>
    <x v="4"/>
    <x v="11"/>
    <n v="7"/>
    <n v="771.52"/>
    <n v="5018"/>
    <n v="1930"/>
  </r>
  <r>
    <x v="9"/>
    <x v="0"/>
    <x v="6"/>
    <n v="263"/>
    <n v="16337.73"/>
    <n v="4505.5"/>
    <n v="2772.6153846153802"/>
  </r>
  <r>
    <x v="9"/>
    <x v="0"/>
    <x v="7"/>
    <n v="153"/>
    <n v="8685.1"/>
    <n v="2407.5"/>
    <n v="1481.5384615384601"/>
  </r>
  <r>
    <x v="9"/>
    <x v="0"/>
    <x v="5"/>
    <n v="2533"/>
    <n v="113768.76"/>
    <n v="31376"/>
    <n v="19308.307692307601"/>
  </r>
  <r>
    <x v="9"/>
    <x v="0"/>
    <x v="2"/>
    <n v="159"/>
    <n v="13675.24"/>
    <n v="3768.75"/>
    <n v="2319.23076923076"/>
  </r>
  <r>
    <x v="9"/>
    <x v="4"/>
    <x v="6"/>
    <n v="43592"/>
    <n v="474633.51"/>
    <n v="2072145.56"/>
    <n v="796979.06153846101"/>
  </r>
  <r>
    <x v="9"/>
    <x v="4"/>
    <x v="3"/>
    <n v="3243"/>
    <n v="38397.54"/>
    <n v="167753.84"/>
    <n v="64520.707692307602"/>
  </r>
  <r>
    <x v="9"/>
    <x v="4"/>
    <x v="3"/>
    <n v="1440"/>
    <n v="17549.900000000001"/>
    <n v="74704.56"/>
    <n v="28732.523076923"/>
  </r>
  <r>
    <x v="9"/>
    <x v="4"/>
    <x v="8"/>
    <n v="34"/>
    <n v="460.68"/>
    <n v="1431.24"/>
    <n v="550.47692307692296"/>
  </r>
  <r>
    <x v="9"/>
    <x v="4"/>
    <x v="9"/>
    <n v="22"/>
    <n v="235.22"/>
    <n v="732.44"/>
    <n v="281.70769230769201"/>
  </r>
  <r>
    <x v="9"/>
    <x v="4"/>
    <x v="4"/>
    <n v="2"/>
    <n v="24.64"/>
    <n v="67.2"/>
    <n v="25.846153846153801"/>
  </r>
  <r>
    <x v="9"/>
    <x v="2"/>
    <x v="3"/>
    <n v="1101"/>
    <n v="86105.36"/>
    <n v="31761"/>
    <n v="19545.2307692307"/>
  </r>
  <r>
    <x v="9"/>
    <x v="2"/>
    <x v="5"/>
    <n v="1144"/>
    <n v="85476.19"/>
    <n v="31531"/>
    <n v="19403.692307692301"/>
  </r>
  <r>
    <x v="9"/>
    <x v="4"/>
    <x v="5"/>
    <n v="7"/>
    <n v="344.78"/>
    <n v="1011"/>
    <n v="388.84615384615302"/>
  </r>
  <r>
    <x v="9"/>
    <x v="2"/>
    <x v="1"/>
    <n v="25"/>
    <n v="2673.72"/>
    <n v="1403"/>
    <n v="863.38461538461502"/>
  </r>
  <r>
    <x v="9"/>
    <x v="2"/>
    <x v="3"/>
    <n v="17"/>
    <n v="206.01"/>
    <n v="81"/>
    <n v="49.846153846153797"/>
  </r>
  <r>
    <x v="9"/>
    <x v="2"/>
    <x v="6"/>
    <n v="65"/>
    <n v="1668.75"/>
    <n v="656.25"/>
    <n v="403.84615384615302"/>
  </r>
  <r>
    <x v="9"/>
    <x v="2"/>
    <x v="5"/>
    <n v="21"/>
    <n v="486.98"/>
    <n v="196.75"/>
    <n v="121.07692307692299"/>
  </r>
  <r>
    <x v="9"/>
    <x v="1"/>
    <x v="12"/>
    <n v="66"/>
    <n v="15820.2"/>
    <n v="2042.8571428571399"/>
    <n v="1261.76470588235"/>
  </r>
  <r>
    <x v="9"/>
    <x v="1"/>
    <x v="5"/>
    <n v="643"/>
    <n v="153408"/>
    <n v="39192.380952380903"/>
    <n v="24207.058823529402"/>
  </r>
  <r>
    <x v="9"/>
    <x v="1"/>
    <x v="9"/>
    <n v="167"/>
    <n v="40029.9"/>
    <n v="10179.0476190476"/>
    <n v="6287.0588235294099"/>
  </r>
  <r>
    <x v="9"/>
    <x v="1"/>
    <x v="6"/>
    <n v="177"/>
    <n v="42187.199999999997"/>
    <n v="13485.714285714201"/>
    <n v="8329.4117647058792"/>
  </r>
  <r>
    <x v="9"/>
    <x v="1"/>
    <x v="4"/>
    <n v="378"/>
    <n v="90606.6"/>
    <n v="28799.999999999902"/>
    <n v="17788.2352941176"/>
  </r>
  <r>
    <x v="9"/>
    <x v="2"/>
    <x v="2"/>
    <n v="13"/>
    <n v="207.5"/>
    <n v="53.4"/>
    <n v="32.861538461538402"/>
  </r>
  <r>
    <x v="9"/>
    <x v="2"/>
    <x v="5"/>
    <n v="25"/>
    <n v="320.95999999999998"/>
    <n v="82.6"/>
    <n v="50.830769230769199"/>
  </r>
  <r>
    <x v="9"/>
    <x v="0"/>
    <x v="5"/>
    <n v="6"/>
    <n v="609.52"/>
    <n v="224"/>
    <n v="137.84615384615299"/>
  </r>
  <r>
    <x v="9"/>
    <x v="2"/>
    <x v="12"/>
    <n v="581"/>
    <n v="20354.849999999999"/>
    <n v="5609.5"/>
    <n v="3452"/>
  </r>
  <r>
    <x v="9"/>
    <x v="2"/>
    <x v="0"/>
    <n v="837"/>
    <n v="30130.25"/>
    <n v="8380.75"/>
    <n v="5157.3846153846098"/>
  </r>
  <r>
    <x v="9"/>
    <x v="0"/>
    <x v="5"/>
    <n v="1810"/>
    <n v="161560.81"/>
    <n v="59569"/>
    <n v="36657.846153846098"/>
  </r>
  <r>
    <x v="9"/>
    <x v="0"/>
    <x v="9"/>
    <n v="111"/>
    <n v="14337.41"/>
    <n v="5269"/>
    <n v="3242.4615384615299"/>
  </r>
  <r>
    <x v="9"/>
    <x v="2"/>
    <x v="6"/>
    <n v="4276"/>
    <n v="79517.39"/>
    <n v="123400"/>
    <n v="75938.461538461503"/>
  </r>
  <r>
    <x v="9"/>
    <x v="2"/>
    <x v="0"/>
    <n v="14"/>
    <n v="223.09"/>
    <n v="48.8"/>
    <n v="30.030769230769199"/>
  </r>
  <r>
    <x v="9"/>
    <x v="2"/>
    <x v="2"/>
    <n v="6201"/>
    <n v="170804.1"/>
    <n v="261977"/>
    <n v="161216.615384615"/>
  </r>
  <r>
    <x v="9"/>
    <x v="2"/>
    <x v="4"/>
    <n v="300"/>
    <n v="7809.43"/>
    <n v="12237"/>
    <n v="7530.4615384615299"/>
  </r>
  <r>
    <x v="9"/>
    <x v="2"/>
    <x v="12"/>
    <n v="47"/>
    <n v="537.21"/>
    <n v="632.25"/>
    <n v="389.07692307692298"/>
  </r>
  <r>
    <x v="9"/>
    <x v="2"/>
    <x v="10"/>
    <n v="1"/>
    <n v="51.12"/>
    <n v="56"/>
    <n v="34.461538461538403"/>
  </r>
  <r>
    <x v="9"/>
    <x v="2"/>
    <x v="0"/>
    <n v="1"/>
    <n v="0"/>
    <n v="5.25"/>
    <n v="3.2307692307692299"/>
  </r>
  <r>
    <x v="9"/>
    <x v="1"/>
    <x v="0"/>
    <n v="466"/>
    <n v="131595.29999999999"/>
    <n v="25645.714285714199"/>
    <n v="15840"/>
  </r>
  <r>
    <x v="9"/>
    <x v="1"/>
    <x v="2"/>
    <n v="1543"/>
    <n v="367939.5"/>
    <n v="70537.142857142797"/>
    <n v="43567.058823529398"/>
  </r>
  <r>
    <x v="9"/>
    <x v="1"/>
    <x v="4"/>
    <n v="1440"/>
    <n v="365302.8"/>
    <n v="69668.571428571406"/>
    <n v="43030.588235294097"/>
  </r>
  <r>
    <x v="9"/>
    <x v="1"/>
    <x v="5"/>
    <n v="898"/>
    <n v="245932.2"/>
    <n v="48457.142857142797"/>
    <n v="29929.411764705801"/>
  </r>
  <r>
    <x v="9"/>
    <x v="1"/>
    <x v="9"/>
    <n v="10"/>
    <n v="503.37"/>
    <n v="114.28571428571399"/>
    <n v="70.588235294117595"/>
  </r>
  <r>
    <x v="9"/>
    <x v="1"/>
    <x v="6"/>
    <n v="81"/>
    <n v="6711.6"/>
    <n v="1417.1428571428501"/>
    <n v="875.29411764705799"/>
  </r>
  <r>
    <x v="9"/>
    <x v="4"/>
    <x v="6"/>
    <n v="66"/>
    <n v="3146.65"/>
    <n v="20717.2"/>
    <n v="7968.1538461538403"/>
  </r>
  <r>
    <x v="9"/>
    <x v="0"/>
    <x v="0"/>
    <n v="437"/>
    <n v="19998.3"/>
    <n v="5512"/>
    <n v="3392"/>
  </r>
  <r>
    <x v="9"/>
    <x v="0"/>
    <x v="11"/>
    <n v="1"/>
    <n v="30.85"/>
    <n v="8.5"/>
    <n v="5.2307692307692299"/>
  </r>
  <r>
    <x v="9"/>
    <x v="2"/>
    <x v="6"/>
    <n v="1"/>
    <n v="9.23"/>
    <n v="4"/>
    <n v="2.4615384615384599"/>
  </r>
  <r>
    <x v="9"/>
    <x v="4"/>
    <x v="7"/>
    <n v="21386"/>
    <n v="236361.09"/>
    <n v="1033344.12"/>
    <n v="397440.04615384602"/>
  </r>
  <r>
    <x v="9"/>
    <x v="4"/>
    <x v="11"/>
    <n v="108"/>
    <n v="1348.52"/>
    <n v="5900.24"/>
    <n v="2269.3230769230699"/>
  </r>
  <r>
    <x v="9"/>
    <x v="4"/>
    <x v="0"/>
    <n v="374"/>
    <n v="5008.53"/>
    <n v="21343.52"/>
    <n v="8209.0461538461495"/>
  </r>
  <r>
    <x v="9"/>
    <x v="4"/>
    <x v="7"/>
    <n v="1535"/>
    <n v="20139.93"/>
    <n v="85785.919999999998"/>
    <n v="32994.5846153846"/>
  </r>
  <r>
    <x v="9"/>
    <x v="4"/>
    <x v="2"/>
    <n v="1"/>
    <n v="1.32"/>
    <n v="3.6"/>
    <n v="1.3846153846153799"/>
  </r>
  <r>
    <x v="9"/>
    <x v="4"/>
    <x v="5"/>
    <n v="21"/>
    <n v="797.08"/>
    <n v="2384.8000000000002"/>
    <n v="917.23076923076906"/>
  </r>
  <r>
    <x v="9"/>
    <x v="2"/>
    <x v="1"/>
    <n v="11677"/>
    <n v="1101501.04"/>
    <n v="405396"/>
    <n v="249474.46153846101"/>
  </r>
  <r>
    <x v="9"/>
    <x v="2"/>
    <x v="9"/>
    <n v="57"/>
    <n v="6761.48"/>
    <n v="3548"/>
    <n v="2183.3846153846098"/>
  </r>
  <r>
    <x v="9"/>
    <x v="1"/>
    <x v="1"/>
    <n v="2847"/>
    <n v="681227.4"/>
    <n v="88121.428571428507"/>
    <n v="54427.9411764705"/>
  </r>
  <r>
    <x v="9"/>
    <x v="1"/>
    <x v="10"/>
    <n v="13"/>
    <n v="2908.36"/>
    <n v="792.38095238095195"/>
    <n v="489.41176470588198"/>
  </r>
  <r>
    <x v="9"/>
    <x v="1"/>
    <x v="1"/>
    <n v="4670"/>
    <n v="1115084.3999999999"/>
    <n v="284647.61904761899"/>
    <n v="175811.764705882"/>
  </r>
  <r>
    <x v="9"/>
    <x v="1"/>
    <x v="10"/>
    <n v="17"/>
    <n v="4314.6000000000004"/>
    <n v="1097.1428571428501"/>
    <n v="677.64705882352905"/>
  </r>
  <r>
    <x v="9"/>
    <x v="1"/>
    <x v="0"/>
    <n v="302"/>
    <n v="70232.100000000006"/>
    <n v="26148.571428571398"/>
    <n v="16150.588235294101"/>
  </r>
  <r>
    <x v="9"/>
    <x v="1"/>
    <x v="12"/>
    <n v="60"/>
    <n v="14382"/>
    <n v="3657.1428571428501"/>
    <n v="2258.8235294117599"/>
  </r>
  <r>
    <x v="9"/>
    <x v="1"/>
    <x v="5"/>
    <n v="229"/>
    <n v="12528.32"/>
    <n v="1744.7619047619"/>
    <n v="1077.64705882352"/>
  </r>
  <r>
    <x v="9"/>
    <x v="1"/>
    <x v="4"/>
    <n v="116"/>
    <n v="6823.46"/>
    <n v="929.52380952380895"/>
    <n v="574.11764705882297"/>
  </r>
  <r>
    <x v="9"/>
    <x v="1"/>
    <x v="7"/>
    <n v="9"/>
    <n v="503.37"/>
    <n v="68.571428571428498"/>
    <n v="42.352941176470502"/>
  </r>
  <r>
    <x v="9"/>
    <x v="2"/>
    <x v="2"/>
    <n v="1160"/>
    <n v="50501.78"/>
    <n v="13945.75"/>
    <n v="8582"/>
  </r>
  <r>
    <x v="9"/>
    <x v="2"/>
    <x v="13"/>
    <n v="15"/>
    <n v="1092.2"/>
    <n v="301"/>
    <n v="185.230769230769"/>
  </r>
  <r>
    <x v="9"/>
    <x v="0"/>
    <x v="3"/>
    <n v="1"/>
    <n v="76.19"/>
    <n v="28"/>
    <n v="17.230769230769202"/>
  </r>
  <r>
    <x v="9"/>
    <x v="0"/>
    <x v="2"/>
    <n v="334"/>
    <n v="46539.12"/>
    <n v="17159"/>
    <n v="10559.384615384601"/>
  </r>
  <r>
    <x v="9"/>
    <x v="0"/>
    <x v="10"/>
    <n v="13"/>
    <n v="500.72"/>
    <n v="184"/>
    <n v="113.230769230769"/>
  </r>
  <r>
    <x v="9"/>
    <x v="2"/>
    <x v="7"/>
    <n v="3"/>
    <n v="19.89"/>
    <n v="4.3499999999999996"/>
    <n v="2.6769230769230701"/>
  </r>
  <r>
    <x v="9"/>
    <x v="2"/>
    <x v="6"/>
    <n v="42"/>
    <n v="859.69"/>
    <n v="188.05"/>
    <n v="115.72307692307599"/>
  </r>
  <r>
    <x v="9"/>
    <x v="4"/>
    <x v="6"/>
    <n v="26"/>
    <n v="216.74"/>
    <n v="677.2"/>
    <n v="260.461538461538"/>
  </r>
  <r>
    <x v="9"/>
    <x v="2"/>
    <x v="11"/>
    <n v="103"/>
    <n v="1691.86"/>
    <n v="2747"/>
    <n v="1690.4615384615299"/>
  </r>
  <r>
    <x v="9"/>
    <x v="5"/>
    <x v="8"/>
    <n v="150"/>
    <n v="10116.870000000001"/>
    <n v="4247"/>
    <s v="Inf"/>
  </r>
  <r>
    <x v="9"/>
    <x v="5"/>
    <x v="10"/>
    <n v="162"/>
    <n v="11797.2"/>
    <n v="4148"/>
    <s v="Inf"/>
  </r>
  <r>
    <x v="9"/>
    <x v="1"/>
    <x v="1"/>
    <n v="338"/>
    <n v="20022.939999999999"/>
    <n v="1371.42857142857"/>
    <n v="847.05882352941103"/>
  </r>
  <r>
    <x v="9"/>
    <x v="2"/>
    <x v="6"/>
    <n v="10"/>
    <n v="2259.61"/>
    <n v="735"/>
    <n v="452.30769230769198"/>
  </r>
  <r>
    <x v="9"/>
    <x v="4"/>
    <x v="3"/>
    <n v="11"/>
    <n v="620.99"/>
    <n v="4038.8"/>
    <n v="1553.38461538461"/>
  </r>
  <r>
    <x v="9"/>
    <x v="0"/>
    <x v="9"/>
    <n v="60"/>
    <n v="2474.6999999999998"/>
    <n v="683"/>
    <n v="420.30769230769198"/>
  </r>
  <r>
    <x v="9"/>
    <x v="2"/>
    <x v="3"/>
    <n v="13"/>
    <n v="2519.4"/>
    <n v="1092"/>
    <n v="672"/>
  </r>
  <r>
    <x v="9"/>
    <x v="2"/>
    <x v="5"/>
    <n v="1"/>
    <n v="64.599999999999994"/>
    <n v="28"/>
    <n v="17.230769230769202"/>
  </r>
  <r>
    <x v="9"/>
    <x v="4"/>
    <x v="9"/>
    <n v="15332"/>
    <n v="217608.51"/>
    <n v="949297.56"/>
    <n v="365114.44615384599"/>
  </r>
  <r>
    <x v="9"/>
    <x v="4"/>
    <x v="12"/>
    <n v="688"/>
    <n v="6243.2"/>
    <n v="26515.360000000001"/>
    <n v="10198.2153846153"/>
  </r>
  <r>
    <x v="9"/>
    <x v="4"/>
    <x v="1"/>
    <n v="22"/>
    <n v="663.18"/>
    <n v="1931.6"/>
    <n v="742.923076923076"/>
  </r>
  <r>
    <x v="9"/>
    <x v="4"/>
    <x v="8"/>
    <n v="31"/>
    <n v="684.51"/>
    <n v="2123.12"/>
    <n v="816.58461538461495"/>
  </r>
  <r>
    <x v="9"/>
    <x v="2"/>
    <x v="5"/>
    <n v="72"/>
    <n v="6670.04"/>
    <n v="3507"/>
    <n v="2158.1538461538398"/>
  </r>
  <r>
    <x v="9"/>
    <x v="1"/>
    <x v="0"/>
    <n v="462"/>
    <n v="108104.7"/>
    <n v="14300"/>
    <n v="8832.3529411764703"/>
  </r>
  <r>
    <x v="9"/>
    <x v="1"/>
    <x v="9"/>
    <n v="109"/>
    <n v="26367"/>
    <n v="3404.7619047619"/>
    <n v="2102.9411764705801"/>
  </r>
  <r>
    <x v="9"/>
    <x v="1"/>
    <x v="4"/>
    <n v="1056"/>
    <n v="279729.90000000002"/>
    <n v="71131.428571428507"/>
    <n v="43934.117647058803"/>
  </r>
  <r>
    <x v="9"/>
    <x v="1"/>
    <x v="11"/>
    <n v="39"/>
    <n v="9348.2999999999993"/>
    <n v="2971.4285714285702"/>
    <n v="1835.2941176470499"/>
  </r>
  <r>
    <x v="9"/>
    <x v="1"/>
    <x v="2"/>
    <n v="185"/>
    <n v="10123.33"/>
    <n v="1409.5238095238001"/>
    <n v="870.588235294117"/>
  </r>
  <r>
    <x v="9"/>
    <x v="1"/>
    <x v="8"/>
    <n v="43"/>
    <n v="2404.9899999999998"/>
    <n v="342.85714285714198"/>
    <n v="211.76470588235199"/>
  </r>
  <r>
    <x v="9"/>
    <x v="1"/>
    <x v="12"/>
    <n v="1"/>
    <n v="55.93"/>
    <n v="7.6190476190476097"/>
    <n v="4.7058823529411704"/>
  </r>
  <r>
    <x v="9"/>
    <x v="2"/>
    <x v="8"/>
    <n v="318"/>
    <n v="9781.25"/>
    <n v="2740"/>
    <n v="1686.15384615384"/>
  </r>
  <r>
    <x v="9"/>
    <x v="0"/>
    <x v="1"/>
    <n v="1"/>
    <n v="25.4"/>
    <n v="7"/>
    <n v="4.3076923076923004"/>
  </r>
  <r>
    <x v="9"/>
    <x v="2"/>
    <x v="2"/>
    <n v="2939"/>
    <n v="39791.99"/>
    <n v="46305.5"/>
    <n v="28495.692307692301"/>
  </r>
  <r>
    <x v="9"/>
    <x v="2"/>
    <x v="5"/>
    <n v="9"/>
    <n v="120.23"/>
    <n v="26.3"/>
    <n v="16.184615384615299"/>
  </r>
  <r>
    <x v="9"/>
    <x v="2"/>
    <x v="1"/>
    <n v="19"/>
    <n v="148.13"/>
    <n v="32.4"/>
    <n v="19.9384615384615"/>
  </r>
  <r>
    <x v="9"/>
    <x v="2"/>
    <x v="5"/>
    <n v="375"/>
    <n v="3395.41"/>
    <n v="4128"/>
    <n v="2540.3076923076901"/>
  </r>
  <r>
    <x v="9"/>
    <x v="5"/>
    <x v="0"/>
    <n v="639"/>
    <n v="49754.67"/>
    <n v="18929"/>
    <s v="Inf"/>
  </r>
  <r>
    <x v="9"/>
    <x v="5"/>
    <x v="1"/>
    <n v="1082"/>
    <n v="79882.16"/>
    <n v="34905.5"/>
    <s v="Inf"/>
  </r>
  <r>
    <x v="9"/>
    <x v="5"/>
    <x v="5"/>
    <n v="4"/>
    <n v="89.36"/>
    <n v="112"/>
    <s v="Inf"/>
  </r>
  <r>
    <x v="9"/>
    <x v="1"/>
    <x v="9"/>
    <n v="6"/>
    <n v="335.58"/>
    <n v="22.857142857142801"/>
    <n v="14.117647058823501"/>
  </r>
  <r>
    <x v="9"/>
    <x v="1"/>
    <x v="6"/>
    <n v="1007"/>
    <n v="238501.5"/>
    <n v="46034.285714285703"/>
    <n v="28432.9411764705"/>
  </r>
  <r>
    <x v="9"/>
    <x v="1"/>
    <x v="7"/>
    <n v="47"/>
    <n v="2516.85"/>
    <n v="537.142857142857"/>
    <n v="331.76470588235202"/>
  </r>
  <r>
    <x v="9"/>
    <x v="4"/>
    <x v="9"/>
    <n v="5"/>
    <n v="427.92"/>
    <n v="2783.2"/>
    <n v="1070.4615384615299"/>
  </r>
  <r>
    <x v="9"/>
    <x v="0"/>
    <x v="4"/>
    <n v="16"/>
    <n v="1181.0999999999999"/>
    <n v="325.5"/>
    <n v="200.30769230769201"/>
  </r>
  <r>
    <x v="9"/>
    <x v="4"/>
    <x v="8"/>
    <n v="4783"/>
    <n v="64167.56"/>
    <n v="279993.28000000003"/>
    <n v="107689.72307692299"/>
  </r>
  <r>
    <x v="9"/>
    <x v="4"/>
    <x v="12"/>
    <n v="2508"/>
    <n v="23283.54"/>
    <n v="101467.04"/>
    <n v="39025.784615384597"/>
  </r>
  <r>
    <x v="9"/>
    <x v="4"/>
    <x v="13"/>
    <n v="47"/>
    <n v="589.02"/>
    <n v="2575.08"/>
    <n v="990.41538461538403"/>
  </r>
  <r>
    <x v="9"/>
    <x v="4"/>
    <x v="9"/>
    <n v="464"/>
    <n v="6500.69"/>
    <n v="27852.92"/>
    <n v="10712.6615384615"/>
  </r>
  <r>
    <x v="9"/>
    <x v="4"/>
    <x v="13"/>
    <n v="216"/>
    <n v="2132.19"/>
    <n v="9075.1"/>
    <n v="3490.4230769230699"/>
  </r>
  <r>
    <x v="9"/>
    <x v="4"/>
    <x v="9"/>
    <n v="31"/>
    <n v="404.26"/>
    <n v="1260.56"/>
    <n v="484.83076923076902"/>
  </r>
  <r>
    <x v="9"/>
    <x v="2"/>
    <x v="0"/>
    <n v="1069"/>
    <n v="103739.6"/>
    <n v="38655"/>
    <n v="23787.692307692301"/>
  </r>
  <r>
    <x v="9"/>
    <x v="2"/>
    <x v="8"/>
    <n v="397"/>
    <n v="34766.61"/>
    <n v="13015"/>
    <n v="8009.2307692307604"/>
  </r>
  <r>
    <x v="9"/>
    <x v="2"/>
    <x v="11"/>
    <n v="121"/>
    <n v="7021.51"/>
    <n v="2580"/>
    <n v="1587.6923076922999"/>
  </r>
  <r>
    <x v="9"/>
    <x v="2"/>
    <x v="9"/>
    <n v="704"/>
    <n v="69699.38"/>
    <n v="25641"/>
    <n v="15779.0769230769"/>
  </r>
  <r>
    <x v="9"/>
    <x v="2"/>
    <x v="3"/>
    <n v="32"/>
    <n v="1722.83"/>
    <n v="904"/>
    <n v="556.30769230769204"/>
  </r>
  <r>
    <x v="9"/>
    <x v="2"/>
    <x v="4"/>
    <n v="33"/>
    <n v="1299.4000000000001"/>
    <n v="511"/>
    <n v="314.461538461538"/>
  </r>
  <r>
    <x v="9"/>
    <x v="2"/>
    <x v="2"/>
    <n v="48"/>
    <n v="1913.5"/>
    <n v="773.5"/>
    <n v="476"/>
  </r>
  <r>
    <x v="9"/>
    <x v="2"/>
    <x v="8"/>
    <n v="4"/>
    <n v="17.82"/>
    <n v="7"/>
    <n v="4.3076923076923004"/>
  </r>
  <r>
    <x v="9"/>
    <x v="1"/>
    <x v="7"/>
    <n v="453"/>
    <n v="100194.6"/>
    <n v="14021.4285714285"/>
    <n v="8660.2941176470595"/>
  </r>
  <r>
    <x v="9"/>
    <x v="1"/>
    <x v="6"/>
    <n v="1086"/>
    <n v="254561.4"/>
    <n v="33614.285714285703"/>
    <n v="20761.764705882299"/>
  </r>
  <r>
    <x v="9"/>
    <x v="1"/>
    <x v="8"/>
    <n v="41"/>
    <n v="2572.7800000000002"/>
    <n v="700.95238095238096"/>
    <n v="432.941176470588"/>
  </r>
  <r>
    <x v="9"/>
    <x v="1"/>
    <x v="2"/>
    <n v="162"/>
    <n v="10738.56"/>
    <n v="2956.1904761904698"/>
    <n v="1825.88235294117"/>
  </r>
  <r>
    <x v="9"/>
    <x v="1"/>
    <x v="6"/>
    <n v="54"/>
    <n v="2796.5"/>
    <n v="822.85714285714198"/>
    <n v="508.23529411764702"/>
  </r>
  <r>
    <x v="9"/>
    <x v="1"/>
    <x v="7"/>
    <n v="1568"/>
    <n v="358830.9"/>
    <n v="95573.333333333299"/>
    <n v="59030.588235294097"/>
  </r>
  <r>
    <x v="9"/>
    <x v="1"/>
    <x v="2"/>
    <n v="378"/>
    <n v="90366.9"/>
    <n v="28799.999999999902"/>
    <n v="17788.2352941176"/>
  </r>
  <r>
    <x v="9"/>
    <x v="1"/>
    <x v="5"/>
    <n v="151"/>
    <n v="35715.300000000003"/>
    <n v="11504.761904761899"/>
    <n v="7105.8823529411702"/>
  </r>
  <r>
    <x v="9"/>
    <x v="1"/>
    <x v="7"/>
    <n v="75"/>
    <n v="17737.8"/>
    <n v="5714.2857142857101"/>
    <n v="3529.4117647058802"/>
  </r>
  <r>
    <x v="9"/>
    <x v="1"/>
    <x v="8"/>
    <n v="80"/>
    <n v="19176"/>
    <n v="6095.23809523809"/>
    <n v="3764.7058823529401"/>
  </r>
  <r>
    <x v="9"/>
    <x v="2"/>
    <x v="8"/>
    <n v="4"/>
    <n v="5.65"/>
    <n v="1.45"/>
    <n v="0.89230769230769202"/>
  </r>
  <r>
    <x v="9"/>
    <x v="0"/>
    <x v="1"/>
    <n v="10"/>
    <n v="761.9"/>
    <n v="280"/>
    <n v="172.30769230769201"/>
  </r>
  <r>
    <x v="9"/>
    <x v="0"/>
    <x v="0"/>
    <n v="266"/>
    <n v="19075.05"/>
    <n v="7122"/>
    <n v="4382.7692307692296"/>
  </r>
  <r>
    <x v="9"/>
    <x v="0"/>
    <x v="7"/>
    <n v="150"/>
    <n v="19406.87"/>
    <n v="7244"/>
    <n v="4457.8461538461497"/>
  </r>
  <r>
    <x v="9"/>
    <x v="0"/>
    <x v="4"/>
    <n v="8"/>
    <n v="761.93"/>
    <n v="280"/>
    <n v="172.30769230769201"/>
  </r>
  <r>
    <x v="9"/>
    <x v="2"/>
    <x v="0"/>
    <n v="1444"/>
    <n v="33436.74"/>
    <n v="51714"/>
    <n v="31824"/>
  </r>
  <r>
    <x v="9"/>
    <x v="2"/>
    <x v="3"/>
    <n v="229"/>
    <n v="5443.87"/>
    <n v="8271"/>
    <n v="5089.8461538461497"/>
  </r>
  <r>
    <x v="9"/>
    <x v="2"/>
    <x v="12"/>
    <n v="25"/>
    <n v="789.86"/>
    <n v="1183"/>
    <n v="728"/>
  </r>
  <r>
    <x v="9"/>
    <x v="2"/>
    <x v="3"/>
    <n v="176"/>
    <n v="1670.51"/>
    <n v="1942.75"/>
    <n v="1195.5384615384601"/>
  </r>
  <r>
    <x v="9"/>
    <x v="2"/>
    <x v="1"/>
    <n v="640"/>
    <n v="7642.01"/>
    <n v="9168"/>
    <n v="5641.8461538461497"/>
  </r>
  <r>
    <x v="9"/>
    <x v="5"/>
    <x v="6"/>
    <n v="1189"/>
    <n v="82811.7"/>
    <n v="33252"/>
    <s v="Inf"/>
  </r>
  <r>
    <x v="9"/>
    <x v="5"/>
    <x v="9"/>
    <n v="271"/>
    <n v="20129.21"/>
    <n v="7722"/>
    <s v="Inf"/>
  </r>
  <r>
    <x v="9"/>
    <x v="5"/>
    <x v="5"/>
    <n v="613"/>
    <n v="52792.57"/>
    <n v="18699"/>
    <s v="Inf"/>
  </r>
  <r>
    <x v="9"/>
    <x v="5"/>
    <x v="13"/>
    <n v="33"/>
    <n v="1572.63"/>
    <n v="826"/>
    <s v="Inf"/>
  </r>
  <r>
    <x v="9"/>
    <x v="1"/>
    <x v="10"/>
    <n v="13"/>
    <n v="1957.55"/>
    <n v="148.57142857142799"/>
    <n v="91.764705882352899"/>
  </r>
  <r>
    <x v="9"/>
    <x v="1"/>
    <x v="0"/>
    <n v="32"/>
    <n v="2404.9899999999998"/>
    <n v="175.23809523809501"/>
    <n v="108.235294117647"/>
  </r>
  <r>
    <x v="9"/>
    <x v="1"/>
    <x v="12"/>
    <n v="4"/>
    <n v="223.72"/>
    <n v="15.2380952380952"/>
    <n v="9.4117647058823497"/>
  </r>
  <r>
    <x v="9"/>
    <x v="1"/>
    <x v="8"/>
    <n v="488"/>
    <n v="116014.8"/>
    <n v="22308.571428571398"/>
    <n v="13778.8235294117"/>
  </r>
  <r>
    <x v="9"/>
    <x v="1"/>
    <x v="12"/>
    <n v="66"/>
    <n v="15820.2"/>
    <n v="3017.1428571428501"/>
    <n v="1863.5294117646999"/>
  </r>
  <r>
    <x v="9"/>
    <x v="4"/>
    <x v="10"/>
    <n v="2"/>
    <n v="6.36"/>
    <n v="28"/>
    <n v="10.769230769230701"/>
  </r>
  <r>
    <x v="9"/>
    <x v="4"/>
    <x v="7"/>
    <n v="21"/>
    <n v="1591.63"/>
    <n v="10352"/>
    <n v="3981.5384615384601"/>
  </r>
  <r>
    <x v="9"/>
    <x v="4"/>
    <x v="5"/>
    <n v="29"/>
    <n v="2096.14"/>
    <n v="13633.2"/>
    <n v="5243.5384615384601"/>
  </r>
  <r>
    <x v="9"/>
    <x v="0"/>
    <x v="8"/>
    <n v="513"/>
    <n v="21145.01"/>
    <n v="5851.25"/>
    <n v="3600.76923076923"/>
  </r>
  <r>
    <x v="9"/>
    <x v="4"/>
    <x v="1"/>
    <n v="74829"/>
    <n v="1014146.75"/>
    <n v="4431925.5999999996"/>
    <n v="1704586.7692307599"/>
  </r>
  <r>
    <x v="9"/>
    <x v="4"/>
    <x v="11"/>
    <n v="795"/>
    <n v="10303.74"/>
    <n v="43652.88"/>
    <n v="16789.569230769201"/>
  </r>
  <r>
    <x v="9"/>
    <x v="4"/>
    <x v="3"/>
    <n v="14"/>
    <n v="611.35"/>
    <n v="1848"/>
    <n v="710.76923076923003"/>
  </r>
  <r>
    <x v="9"/>
    <x v="2"/>
    <x v="4"/>
    <n v="1114"/>
    <n v="104229.13"/>
    <n v="38299"/>
    <n v="23568.615384615299"/>
  </r>
  <r>
    <x v="9"/>
    <x v="0"/>
    <x v="5"/>
    <n v="29"/>
    <n v="1292.43"/>
    <n v="400.5"/>
    <n v="246.461538461538"/>
  </r>
  <r>
    <x v="9"/>
    <x v="0"/>
    <x v="6"/>
    <n v="16"/>
    <n v="591.91999999999996"/>
    <n v="184.5"/>
    <n v="113.53846153846099"/>
  </r>
  <r>
    <x v="9"/>
    <x v="1"/>
    <x v="10"/>
    <n v="1"/>
    <n v="239.7"/>
    <n v="30.952380952380899"/>
    <n v="19.117647058823501"/>
  </r>
  <r>
    <x v="9"/>
    <x v="1"/>
    <x v="0"/>
    <n v="9"/>
    <n v="391.51"/>
    <n v="609.52380952380895"/>
    <n v="376.47058823529397"/>
  </r>
  <r>
    <x v="9"/>
    <x v="1"/>
    <x v="9"/>
    <n v="12"/>
    <n v="671.16"/>
    <n v="182.85714285714201"/>
    <n v="112.941176470588"/>
  </r>
  <r>
    <x v="9"/>
    <x v="1"/>
    <x v="2"/>
    <n v="1229"/>
    <n v="293153.09999999998"/>
    <n v="74910.476190476096"/>
    <n v="46268.2352941176"/>
  </r>
  <r>
    <x v="9"/>
    <x v="1"/>
    <x v="3"/>
    <n v="161"/>
    <n v="39790.199999999997"/>
    <n v="10179.0476190476"/>
    <n v="6287.0588235294099"/>
  </r>
  <r>
    <x v="9"/>
    <x v="1"/>
    <x v="1"/>
    <n v="1693"/>
    <n v="405093"/>
    <n v="128990.47619047599"/>
    <n v="79670.588235294097"/>
  </r>
  <r>
    <x v="9"/>
    <x v="2"/>
    <x v="0"/>
    <n v="8"/>
    <n v="22.76"/>
    <n v="5.85"/>
    <n v="3.6"/>
  </r>
  <r>
    <x v="9"/>
    <x v="2"/>
    <x v="6"/>
    <n v="1"/>
    <n v="51.2"/>
    <n v="11.2"/>
    <n v="6.89230769230769"/>
  </r>
  <r>
    <x v="9"/>
    <x v="2"/>
    <x v="3"/>
    <n v="1103"/>
    <n v="36589.300000000003"/>
    <n v="10133.25"/>
    <n v="6235.8461538461497"/>
  </r>
  <r>
    <x v="9"/>
    <x v="0"/>
    <x v="5"/>
    <n v="683"/>
    <n v="87010.07"/>
    <n v="32058"/>
    <n v="19728"/>
  </r>
  <r>
    <x v="9"/>
    <x v="0"/>
    <x v="8"/>
    <n v="15"/>
    <n v="2057.14"/>
    <n v="756"/>
    <n v="465.230769230769"/>
  </r>
  <r>
    <x v="9"/>
    <x v="0"/>
    <x v="6"/>
    <n v="36"/>
    <n v="3069.38"/>
    <n v="1128"/>
    <n v="694.15384615384596"/>
  </r>
  <r>
    <x v="9"/>
    <x v="0"/>
    <x v="6"/>
    <n v="197"/>
    <n v="26514.58"/>
    <n v="9744"/>
    <n v="5996.3076923076896"/>
  </r>
  <r>
    <x v="9"/>
    <x v="2"/>
    <x v="8"/>
    <n v="7"/>
    <n v="224"/>
    <n v="49"/>
    <n v="30.1538461538461"/>
  </r>
  <r>
    <x v="9"/>
    <x v="4"/>
    <x v="7"/>
    <n v="4"/>
    <n v="15.52"/>
    <n v="48.8"/>
    <n v="18.769230769230699"/>
  </r>
  <r>
    <x v="9"/>
    <x v="2"/>
    <x v="11"/>
    <n v="114"/>
    <n v="1219.3900000000001"/>
    <n v="1434"/>
    <n v="882.461538461538"/>
  </r>
  <r>
    <x v="9"/>
    <x v="5"/>
    <x v="4"/>
    <n v="393"/>
    <n v="21520.91"/>
    <n v="9466"/>
    <s v="Inf"/>
  </r>
  <r>
    <x v="9"/>
    <x v="5"/>
    <x v="11"/>
    <n v="150"/>
    <n v="12948.29"/>
    <n v="4417"/>
    <s v="Inf"/>
  </r>
  <r>
    <x v="9"/>
    <x v="5"/>
    <x v="12"/>
    <n v="47"/>
    <n v="3122.03"/>
    <n v="1318"/>
    <s v="Inf"/>
  </r>
  <r>
    <x v="9"/>
    <x v="5"/>
    <x v="0"/>
    <n v="1"/>
    <n v="22.34"/>
    <n v="28"/>
    <s v="Inf"/>
  </r>
  <r>
    <x v="9"/>
    <x v="2"/>
    <x v="7"/>
    <n v="9"/>
    <n v="32.78"/>
    <n v="47.25"/>
    <n v="29.076923076922998"/>
  </r>
  <r>
    <x v="9"/>
    <x v="1"/>
    <x v="7"/>
    <n v="904"/>
    <n v="208539"/>
    <n v="41325.714285714203"/>
    <n v="25524.705882352901"/>
  </r>
  <r>
    <x v="9"/>
    <x v="1"/>
    <x v="3"/>
    <n v="106"/>
    <n v="26127.3"/>
    <n v="4982.8571428571404"/>
    <n v="3077.6470588235202"/>
  </r>
  <r>
    <x v="9"/>
    <x v="1"/>
    <x v="10"/>
    <n v="10"/>
    <n v="2397"/>
    <n v="457.142857142857"/>
    <n v="282.35294117646998"/>
  </r>
  <r>
    <x v="9"/>
    <x v="0"/>
    <x v="5"/>
    <n v="1"/>
    <n v="27.94"/>
    <n v="7"/>
    <n v="4.3076923076923004"/>
  </r>
  <r>
    <x v="9"/>
    <x v="1"/>
    <x v="4"/>
    <n v="258"/>
    <n v="16163.77"/>
    <n v="3302.8571428571399"/>
    <n v="2040"/>
  </r>
  <r>
    <x v="9"/>
    <x v="1"/>
    <x v="8"/>
    <n v="60"/>
    <n v="3467.66"/>
    <n v="708.57142857142799"/>
    <n v="437.64705882352899"/>
  </r>
  <r>
    <x v="9"/>
    <x v="1"/>
    <x v="11"/>
    <n v="3"/>
    <n v="167.79"/>
    <n v="34.285714285714199"/>
    <n v="21.176470588235201"/>
  </r>
  <r>
    <x v="9"/>
    <x v="4"/>
    <x v="12"/>
    <n v="31"/>
    <n v="845.49"/>
    <n v="5412.4"/>
    <n v="2081.6923076922999"/>
  </r>
  <r>
    <x v="9"/>
    <x v="4"/>
    <x v="2"/>
    <n v="19"/>
    <n v="271.99"/>
    <n v="1740"/>
    <n v="669.23076923076906"/>
  </r>
  <r>
    <x v="9"/>
    <x v="4"/>
    <x v="0"/>
    <n v="6"/>
    <n v="671.58"/>
    <n v="4368"/>
    <n v="1680"/>
  </r>
  <r>
    <x v="9"/>
    <x v="0"/>
    <x v="1"/>
    <n v="56"/>
    <n v="3474.4"/>
    <n v="957.5"/>
    <n v="589.23076923076906"/>
  </r>
  <r>
    <x v="9"/>
    <x v="4"/>
    <x v="2"/>
    <n v="20430"/>
    <n v="232060.12"/>
    <n v="1014042.2"/>
    <n v="390016.23076922999"/>
  </r>
  <r>
    <x v="9"/>
    <x v="4"/>
    <x v="0"/>
    <n v="18027"/>
    <n v="257054.05"/>
    <n v="1122904.52"/>
    <n v="431886.35384615301"/>
  </r>
  <r>
    <x v="9"/>
    <x v="4"/>
    <x v="8"/>
    <n v="982"/>
    <n v="12996.02"/>
    <n v="55465.64"/>
    <n v="21332.938461538401"/>
  </r>
  <r>
    <x v="9"/>
    <x v="4"/>
    <x v="1"/>
    <n v="2083"/>
    <n v="31345.23"/>
    <n v="133776.04"/>
    <n v="51452.323076922999"/>
  </r>
  <r>
    <x v="9"/>
    <x v="4"/>
    <x v="2"/>
    <n v="73"/>
    <n v="1457.03"/>
    <n v="4523.84"/>
    <n v="1739.9384615384599"/>
  </r>
  <r>
    <x v="9"/>
    <x v="4"/>
    <x v="1"/>
    <n v="21"/>
    <n v="578.35"/>
    <n v="1647.4"/>
    <n v="633.61538461538396"/>
  </r>
  <r>
    <x v="9"/>
    <x v="2"/>
    <x v="2"/>
    <n v="2198"/>
    <n v="186917.53"/>
    <n v="69486"/>
    <n v="42760.615384615303"/>
  </r>
  <r>
    <x v="9"/>
    <x v="2"/>
    <x v="12"/>
    <n v="581"/>
    <n v="43510.47"/>
    <n v="16008"/>
    <n v="9851.0769230769201"/>
  </r>
  <r>
    <x v="9"/>
    <x v="4"/>
    <x v="7"/>
    <n v="22"/>
    <n v="571.35"/>
    <n v="1779.68"/>
    <n v="684.49230769230701"/>
  </r>
  <r>
    <x v="9"/>
    <x v="4"/>
    <x v="0"/>
    <n v="37"/>
    <n v="640.48"/>
    <n v="1994.72"/>
    <n v="767.2"/>
  </r>
  <r>
    <x v="9"/>
    <x v="2"/>
    <x v="2"/>
    <n v="117"/>
    <n v="10963.63"/>
    <n v="5869"/>
    <n v="3611.6923076922999"/>
  </r>
  <r>
    <x v="9"/>
    <x v="1"/>
    <x v="4"/>
    <n v="765"/>
    <n v="184089.60000000001"/>
    <n v="23771.4285714285"/>
    <n v="14682.352941176399"/>
  </r>
  <r>
    <x v="9"/>
    <x v="1"/>
    <x v="1"/>
    <n v="524"/>
    <n v="29195.46"/>
    <n v="7984.7619047619"/>
    <n v="4931.7647058823504"/>
  </r>
  <r>
    <x v="9"/>
    <x v="1"/>
    <x v="7"/>
    <n v="25"/>
    <n v="1398.25"/>
    <n v="380.95238095238"/>
    <n v="235.29411764705799"/>
  </r>
  <r>
    <x v="9"/>
    <x v="1"/>
    <x v="9"/>
    <n v="33"/>
    <n v="7910.1"/>
    <n v="2514.2857142857101"/>
    <n v="1552.9411764705801"/>
  </r>
  <r>
    <x v="9"/>
    <x v="2"/>
    <x v="6"/>
    <n v="20"/>
    <n v="94.43"/>
    <n v="24.3"/>
    <n v="14.953846153846101"/>
  </r>
  <r>
    <x v="9"/>
    <x v="2"/>
    <x v="9"/>
    <n v="2"/>
    <n v="22.54"/>
    <n v="5.8"/>
    <n v="3.5692307692307601"/>
  </r>
  <r>
    <x v="9"/>
    <x v="0"/>
    <x v="9"/>
    <n v="4"/>
    <n v="304.76"/>
    <n v="112"/>
    <n v="68.923076923076906"/>
  </r>
  <r>
    <x v="9"/>
    <x v="4"/>
    <x v="0"/>
    <n v="1"/>
    <n v="5.78"/>
    <n v="18"/>
    <n v="6.9230769230769198"/>
  </r>
  <r>
    <x v="9"/>
    <x v="1"/>
    <x v="1"/>
    <n v="288"/>
    <n v="15884.12"/>
    <n v="2194.2857142857101"/>
    <n v="1355.2941176470499"/>
  </r>
  <r>
    <x v="9"/>
    <x v="1"/>
    <x v="0"/>
    <n v="36"/>
    <n v="1957.55"/>
    <n v="274.28571428571399"/>
    <n v="169.41176470588201"/>
  </r>
  <r>
    <x v="9"/>
    <x v="1"/>
    <x v="10"/>
    <n v="20"/>
    <n v="4194.75"/>
    <n v="571.42857142857099"/>
    <n v="352.941176470588"/>
  </r>
  <r>
    <x v="9"/>
    <x v="2"/>
    <x v="4"/>
    <n v="996"/>
    <n v="31748.52"/>
    <n v="8749.75"/>
    <n v="5384.4615384615299"/>
  </r>
  <r>
    <x v="9"/>
    <x v="2"/>
    <x v="9"/>
    <n v="443"/>
    <n v="18534.39"/>
    <n v="5107.75"/>
    <n v="3143.23076923076"/>
  </r>
  <r>
    <x v="9"/>
    <x v="2"/>
    <x v="3"/>
    <n v="2"/>
    <n v="6.63"/>
    <n v="1.45"/>
    <n v="0.89230769230769202"/>
  </r>
  <r>
    <x v="9"/>
    <x v="2"/>
    <x v="4"/>
    <n v="9"/>
    <n v="49.6"/>
    <n v="10.85"/>
    <n v="6.6769230769230701"/>
  </r>
  <r>
    <x v="9"/>
    <x v="2"/>
    <x v="1"/>
    <n v="776"/>
    <n v="23470.9"/>
    <n v="36295"/>
    <n v="22335.384615384599"/>
  </r>
  <r>
    <x v="9"/>
    <x v="2"/>
    <x v="9"/>
    <n v="2233"/>
    <n v="53097.440000000002"/>
    <n v="82119"/>
    <n v="50534.769230769198"/>
  </r>
  <r>
    <x v="9"/>
    <x v="2"/>
    <x v="9"/>
    <n v="1910"/>
    <n v="20422.2"/>
    <n v="24218"/>
    <n v="14903.384615384601"/>
  </r>
  <r>
    <x v="9"/>
    <x v="2"/>
    <x v="0"/>
    <n v="1561"/>
    <n v="13624.94"/>
    <n v="16679.25"/>
    <n v="10264.1538461538"/>
  </r>
  <r>
    <x v="9"/>
    <x v="5"/>
    <x v="2"/>
    <n v="259"/>
    <n v="23132.18"/>
    <n v="8948"/>
    <s v="Inf"/>
  </r>
  <r>
    <x v="9"/>
    <x v="2"/>
    <x v="7"/>
    <n v="6"/>
    <n v="50.53"/>
    <n v="74"/>
    <n v="45.538461538461497"/>
  </r>
  <r>
    <x v="9"/>
    <x v="1"/>
    <x v="6"/>
    <n v="109"/>
    <n v="5872.65"/>
    <n v="415.23809523809501"/>
    <n v="256.47058823529397"/>
  </r>
  <r>
    <x v="9"/>
    <x v="1"/>
    <x v="3"/>
    <n v="3"/>
    <n v="223.72"/>
    <n v="15.2380952380952"/>
    <n v="9.4117647058823497"/>
  </r>
  <r>
    <x v="9"/>
    <x v="1"/>
    <x v="11"/>
    <n v="3"/>
    <n v="167.79"/>
    <n v="11.4285714285714"/>
    <n v="7.0588235294117601"/>
  </r>
  <r>
    <x v="9"/>
    <x v="1"/>
    <x v="9"/>
    <n v="212"/>
    <n v="49857.599999999999"/>
    <n v="9691.4285714285706"/>
    <n v="5985.8823529411702"/>
  </r>
  <r>
    <x v="9"/>
    <x v="1"/>
    <x v="1"/>
    <n v="2310"/>
    <n v="128750.86"/>
    <n v="26411.4285714285"/>
    <n v="16312.9411764705"/>
  </r>
  <r>
    <x v="9"/>
    <x v="1"/>
    <x v="3"/>
    <n v="4"/>
    <n v="335.58"/>
    <n v="68.571428571428498"/>
    <n v="42.352941176470502"/>
  </r>
  <r>
    <x v="9"/>
    <x v="4"/>
    <x v="1"/>
    <n v="147"/>
    <n v="4964.3"/>
    <n v="31415.599999999999"/>
    <n v="12082.923076923"/>
  </r>
  <r>
    <x v="9"/>
    <x v="4"/>
    <x v="8"/>
    <n v="19"/>
    <n v="860.27"/>
    <n v="5414"/>
    <n v="2082.3076923076901"/>
  </r>
  <r>
    <x v="9"/>
    <x v="0"/>
    <x v="10"/>
    <n v="18"/>
    <n v="234.15"/>
    <n v="64.5"/>
    <n v="39.6923076923076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7EF7DF3-3DA0-4572-B2C3-0E5A9147CF0C}" name="PivotTable1" cacheId="2" dataPosition="0" applyNumberFormats="0" applyBorderFormats="0" applyFontFormats="0" applyPatternFormats="0" applyAlignmentFormats="0" applyWidthHeightFormats="1" dataCaption="Data" missingCaption="-" updatedVersion="8" minRefreshableVersion="3" showDrill="0" showMemberPropertyTips="0" itemPrintTitles="1" createdVersion="6" indent="0" compact="0" compactData="0" gridDropZones="1">
  <location ref="B12:AT29" firstHeaderRow="1" firstDataRow="3" firstDataCol="1" rowPageCount="1" colPageCount="1"/>
  <pivotFields count="7">
    <pivotField axis="axisCol" compact="0" numFmtId="1" outline="0" subtotalTop="0" includeNewItemsInFilter="1">
      <items count="11">
        <item x="8"/>
        <item x="5"/>
        <item x="6"/>
        <item x="7"/>
        <item x="1"/>
        <item x="2"/>
        <item x="3"/>
        <item x="4"/>
        <item x="0"/>
        <item x="9"/>
        <item t="default"/>
      </items>
    </pivotField>
    <pivotField name="Approved Name" axis="axisPage" compact="0" outline="0" subtotalTop="0" multipleItemSelectionAllowed="1" showAll="0" includeNewItemsInFilter="1">
      <items count="7">
        <item x="0"/>
        <item x="3"/>
        <item x="4"/>
        <item x="5"/>
        <item x="1"/>
        <item x="2"/>
        <item t="default"/>
      </items>
    </pivotField>
    <pivotField axis="axisRow" compact="0" outline="0" subtotalTop="0" showAll="0" includeNewItemsInFilter="1">
      <items count="15">
        <item x="7"/>
        <item x="12"/>
        <item x="3"/>
        <item x="9"/>
        <item x="4"/>
        <item x="5"/>
        <item x="1"/>
        <item x="8"/>
        <item x="2"/>
        <item x="6"/>
        <item x="13"/>
        <item x="11"/>
        <item x="0"/>
        <item x="10"/>
        <item t="default"/>
      </items>
    </pivotField>
    <pivotField dataField="1" compact="0" outline="0" subtotalTop="0" showAll="0" includeNewItemsInFilter="1" defaultSubtotal="0"/>
    <pivotField dataField="1" compact="0" outline="0" subtotalTop="0" showAll="0" includeNewItemsInFilter="1" defaultSubtotal="0"/>
    <pivotField dataField="1" compact="0" outline="0" subtotalTop="0" showAll="0" includeNewItemsInFilter="1" defaultSubtotal="0"/>
    <pivotField dataField="1" compact="0" outline="0" showAll="0"/>
  </pivotFields>
  <rowFields count="1">
    <field x="2"/>
  </rowFields>
  <rowItems count="15">
    <i>
      <x/>
    </i>
    <i>
      <x v="1"/>
    </i>
    <i>
      <x v="2"/>
    </i>
    <i>
      <x v="3"/>
    </i>
    <i>
      <x v="4"/>
    </i>
    <i>
      <x v="5"/>
    </i>
    <i>
      <x v="6"/>
    </i>
    <i>
      <x v="7"/>
    </i>
    <i>
      <x v="8"/>
    </i>
    <i>
      <x v="9"/>
    </i>
    <i>
      <x v="10"/>
    </i>
    <i>
      <x v="11"/>
    </i>
    <i>
      <x v="12"/>
    </i>
    <i>
      <x v="13"/>
    </i>
    <i t="grand">
      <x/>
    </i>
  </rowItems>
  <colFields count="2">
    <field x="-2"/>
    <field x="0"/>
  </colFields>
  <colItems count="44">
    <i>
      <x/>
      <x/>
    </i>
    <i r="1">
      <x v="1"/>
    </i>
    <i r="1">
      <x v="2"/>
    </i>
    <i r="1">
      <x v="3"/>
    </i>
    <i r="1">
      <x v="4"/>
    </i>
    <i r="1">
      <x v="5"/>
    </i>
    <i r="1">
      <x v="6"/>
    </i>
    <i r="1">
      <x v="7"/>
    </i>
    <i r="1">
      <x v="8"/>
    </i>
    <i r="1">
      <x v="9"/>
    </i>
    <i i="1">
      <x v="1"/>
      <x/>
    </i>
    <i r="1" i="1">
      <x v="1"/>
    </i>
    <i r="1" i="1">
      <x v="2"/>
    </i>
    <i r="1" i="1">
      <x v="3"/>
    </i>
    <i r="1" i="1">
      <x v="4"/>
    </i>
    <i r="1" i="1">
      <x v="5"/>
    </i>
    <i r="1" i="1">
      <x v="6"/>
    </i>
    <i r="1" i="1">
      <x v="7"/>
    </i>
    <i r="1" i="1">
      <x v="8"/>
    </i>
    <i r="1" i="1">
      <x v="9"/>
    </i>
    <i i="2">
      <x v="2"/>
      <x/>
    </i>
    <i r="1" i="2">
      <x v="1"/>
    </i>
    <i r="1" i="2">
      <x v="2"/>
    </i>
    <i r="1" i="2">
      <x v="3"/>
    </i>
    <i r="1" i="2">
      <x v="4"/>
    </i>
    <i r="1" i="2">
      <x v="5"/>
    </i>
    <i r="1" i="2">
      <x v="6"/>
    </i>
    <i r="1" i="2">
      <x v="7"/>
    </i>
    <i r="1" i="2">
      <x v="8"/>
    </i>
    <i r="1" i="2">
      <x v="9"/>
    </i>
    <i i="3">
      <x v="3"/>
      <x/>
    </i>
    <i r="1" i="3">
      <x v="1"/>
    </i>
    <i r="1" i="3">
      <x v="2"/>
    </i>
    <i r="1" i="3">
      <x v="3"/>
    </i>
    <i r="1" i="3">
      <x v="4"/>
    </i>
    <i r="1" i="3">
      <x v="5"/>
    </i>
    <i r="1" i="3">
      <x v="6"/>
    </i>
    <i r="1" i="3">
      <x v="7"/>
    </i>
    <i r="1" i="3">
      <x v="8"/>
    </i>
    <i r="1" i="3">
      <x v="9"/>
    </i>
    <i t="grand">
      <x/>
    </i>
    <i t="grand" i="1">
      <x/>
    </i>
    <i t="grand" i="2">
      <x/>
    </i>
    <i t="grand" i="3">
      <x/>
    </i>
  </colItems>
  <pageFields count="1">
    <pageField fld="1" hier="0"/>
  </pageFields>
  <dataFields count="4">
    <dataField name="Sum of Number of Paid Items" fld="3" baseField="0" baseItem="0"/>
    <dataField name="Sum of PD Paid GIC excl. BB" fld="4" baseField="0" baseItem="0"/>
    <dataField name="Sum of DDDs AMS" fld="5" baseField="0" baseItem="0"/>
    <dataField name="Sum of ADQ" fld="6" baseField="2" baseItem="0"/>
  </dataFields>
  <formats count="10">
    <format dxfId="15">
      <pivotArea dataOnly="0" labelOnly="1" outline="0" fieldPosition="0">
        <references count="1">
          <reference field="1" count="0"/>
        </references>
      </pivotArea>
    </format>
    <format dxfId="14">
      <pivotArea type="all" dataOnly="0" outline="0" fieldPosition="0"/>
    </format>
    <format dxfId="13">
      <pivotArea dataOnly="0" labelOnly="1" outline="0" fieldPosition="0">
        <references count="1">
          <reference field="1" count="1">
            <x v="0"/>
          </reference>
        </references>
      </pivotArea>
    </format>
    <format dxfId="12">
      <pivotArea dataOnly="0" labelOnly="1" outline="0" fieldPosition="0">
        <references count="1">
          <reference field="1" count="0"/>
        </references>
      </pivotArea>
    </format>
    <format dxfId="11">
      <pivotArea type="all" dataOnly="0" outline="0" fieldPosition="0"/>
    </format>
    <format dxfId="10">
      <pivotArea type="all" dataOnly="0" outline="0" fieldPosition="0"/>
    </format>
    <format dxfId="9">
      <pivotArea field="1" type="button" dataOnly="0" labelOnly="1" outline="0" axis="axisPage" fieldPosition="0"/>
    </format>
    <format dxfId="8">
      <pivotArea field="1" type="button" dataOnly="0" labelOnly="1" outline="0" axis="axisPage" fieldPosition="0"/>
    </format>
    <format dxfId="7">
      <pivotArea type="topRight" dataOnly="0" labelOnly="1" outline="0" offset="I1" fieldPosition="0"/>
    </format>
    <format dxfId="6">
      <pivotArea outline="0" fieldPosition="0">
        <references count="1">
          <reference field="4294967294" count="1">
            <x v="3"/>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6C9E294-2244-4458-9DBE-843B3EB82666}" name="PivotTable1" cacheId="0" dataOnRows="1" applyNumberFormats="0" applyBorderFormats="0" applyFontFormats="0" applyPatternFormats="0" applyAlignmentFormats="0" applyWidthHeightFormats="1" dataCaption="Data" updatedVersion="8" minRefreshableVersion="3" showMemberPropertyTips="0" useAutoFormatting="1" colGrandTotals="0" itemPrintTitles="1" createdVersion="7" indent="0" compact="0" compactData="0" gridDropZones="1">
  <location ref="A1:L17" firstHeaderRow="1" firstDataRow="2" firstDataCol="1"/>
  <pivotFields count="3">
    <pivotField axis="axisCol" compact="0" numFmtId="3" outline="0" subtotalTop="0" showAll="0" includeNewItemsInFilter="1">
      <items count="13">
        <item x="0"/>
        <item x="1"/>
        <item x="2"/>
        <item x="3"/>
        <item x="4"/>
        <item x="5"/>
        <item x="6"/>
        <item x="7"/>
        <item x="8"/>
        <item x="9"/>
        <item x="10"/>
        <item h="1" x="11"/>
        <item t="default"/>
      </items>
    </pivotField>
    <pivotField axis="axisRow" compact="0" outline="0" subtotalTop="0" showAll="0" includeNewItemsInFilter="1">
      <items count="19">
        <item x="0"/>
        <item x="1"/>
        <item x="2"/>
        <item x="3"/>
        <item x="4"/>
        <item x="5"/>
        <item x="6"/>
        <item x="7"/>
        <item x="8"/>
        <item x="9"/>
        <item x="10"/>
        <item x="11"/>
        <item x="12"/>
        <item x="13"/>
        <item m="1" x="15"/>
        <item m="1" x="16"/>
        <item m="1" x="17"/>
        <item x="14"/>
        <item t="default"/>
      </items>
    </pivotField>
    <pivotField dataField="1" compact="0" outline="0" subtotalTop="0" showAll="0" includeNewItemsInFilter="1" defaultSubtotal="0"/>
  </pivotFields>
  <rowFields count="1">
    <field x="1"/>
  </rowFields>
  <rowItems count="15">
    <i>
      <x/>
    </i>
    <i>
      <x v="1"/>
    </i>
    <i>
      <x v="2"/>
    </i>
    <i>
      <x v="3"/>
    </i>
    <i>
      <x v="4"/>
    </i>
    <i>
      <x v="5"/>
    </i>
    <i>
      <x v="6"/>
    </i>
    <i>
      <x v="7"/>
    </i>
    <i>
      <x v="8"/>
    </i>
    <i>
      <x v="9"/>
    </i>
    <i>
      <x v="10"/>
    </i>
    <i>
      <x v="11"/>
    </i>
    <i>
      <x v="12"/>
    </i>
    <i>
      <x v="13"/>
    </i>
    <i t="grand">
      <x/>
    </i>
  </rowItems>
  <colFields count="1">
    <field x="0"/>
  </colFields>
  <colItems count="11">
    <i>
      <x/>
    </i>
    <i>
      <x v="1"/>
    </i>
    <i>
      <x v="2"/>
    </i>
    <i>
      <x v="3"/>
    </i>
    <i>
      <x v="4"/>
    </i>
    <i>
      <x v="5"/>
    </i>
    <i>
      <x v="6"/>
    </i>
    <i>
      <x v="7"/>
    </i>
    <i>
      <x v="8"/>
    </i>
    <i>
      <x v="9"/>
    </i>
    <i>
      <x v="10"/>
    </i>
  </colItems>
  <dataFields count="1">
    <dataField name="Sum of Age15+" fld="2"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8B87832-EB2E-4FDF-B54C-731D9C8B3F89}" name="PivotTable6" cacheId="1" applyNumberFormats="0" applyBorderFormats="0" applyFontFormats="0" applyPatternFormats="0" applyAlignmentFormats="0" applyWidthHeightFormats="1" dataCaption="Data" updatedVersion="8" minRefreshableVersion="3" showMemberPropertyTips="0" itemPrintTitles="1" createdVersion="7" indent="0" showHeaders="0" compact="0" compactData="0" gridDropZones="1">
  <location ref="B11:E23" firstHeaderRow="1" firstDataRow="2" firstDataCol="1" rowPageCount="1" colPageCount="1"/>
  <pivotFields count="8">
    <pivotField axis="axisPage" compact="0" outline="0" subtotalTop="0" multipleItemSelectionAllowed="1" showAll="0" includeNewItemsInFilter="1">
      <items count="15">
        <item x="0"/>
        <item x="1"/>
        <item x="2"/>
        <item x="3"/>
        <item x="4"/>
        <item x="5"/>
        <item x="6"/>
        <item x="7"/>
        <item x="8"/>
        <item x="9"/>
        <item x="10"/>
        <item x="11"/>
        <item x="12"/>
        <item x="13"/>
        <item t="default"/>
      </items>
    </pivotField>
    <pivotField axis="axisRow" compact="0" numFmtId="1" outline="0" subtotalTop="0" showAll="0" includeNewItemsInFilter="1" sortType="ascending">
      <items count="12">
        <item m="1" x="10"/>
        <item x="0"/>
        <item x="1"/>
        <item x="2"/>
        <item x="3"/>
        <item x="4"/>
        <item x="5"/>
        <item x="6"/>
        <item x="7"/>
        <item x="8"/>
        <item x="9"/>
        <item t="default"/>
      </items>
    </pivotField>
    <pivotField dataField="1" compact="0" outline="0" subtotalTop="0" showAll="0" includeNewItemsInFilter="1" defaultSubtotal="0"/>
    <pivotField dataField="1" compact="0" outline="0" subtotalTop="0" showAll="0" includeNewItemsInFilter="1"/>
    <pivotField dataField="1" compact="0" outline="0" subtotalTop="0" showAll="0" includeNewItemsInFilter="1" defaultSubtotal="0"/>
    <pivotField compact="0" outline="0" subtotalTop="0" showAll="0" includeNewItemsInFilter="1"/>
    <pivotField compact="0" outline="0" subtotalTop="0" showAll="0" includeNewItemsInFilter="1"/>
    <pivotField compact="0" outline="0" subtotalTop="0" showAll="0" includeNewItemsInFilter="1"/>
  </pivotFields>
  <rowFields count="1">
    <field x="1"/>
  </rowFields>
  <rowItems count="11">
    <i>
      <x v="1"/>
    </i>
    <i>
      <x v="2"/>
    </i>
    <i>
      <x v="3"/>
    </i>
    <i>
      <x v="4"/>
    </i>
    <i>
      <x v="5"/>
    </i>
    <i>
      <x v="6"/>
    </i>
    <i>
      <x v="7"/>
    </i>
    <i>
      <x v="8"/>
    </i>
    <i>
      <x v="9"/>
    </i>
    <i>
      <x v="10"/>
    </i>
    <i t="grand">
      <x/>
    </i>
  </rowItems>
  <colFields count="1">
    <field x="-2"/>
  </colFields>
  <colItems count="3">
    <i>
      <x/>
    </i>
    <i i="1">
      <x v="1"/>
    </i>
    <i i="2">
      <x v="2"/>
    </i>
  </colItems>
  <pageFields count="1">
    <pageField fld="0" hier="0"/>
  </pageFields>
  <dataFields count="3">
    <dataField name="Sum of Paid Quantity" fld="2" baseField="0" baseItem="0"/>
    <dataField name="Sum of Number Of Dispensings" fld="3" baseField="0" baseItem="0"/>
    <dataField name="Sum of Number of Paid Items" fld="4" baseField="0" baseItem="0"/>
  </dataFields>
  <formats count="5">
    <format dxfId="5">
      <pivotArea type="all" dataOnly="0" outline="0" fieldPosition="0"/>
    </format>
    <format dxfId="4">
      <pivotArea field="0" type="button" dataOnly="0" labelOnly="1" outline="0" axis="axisPage" fieldPosition="0"/>
    </format>
    <format dxfId="3">
      <pivotArea dataOnly="0" labelOnly="1" outline="0" fieldPosition="0">
        <references count="1">
          <reference field="0" count="0"/>
        </references>
      </pivotArea>
    </format>
    <format dxfId="2">
      <pivotArea field="0" type="button" dataOnly="0" labelOnly="1" outline="0" axis="axisPage" fieldPosition="0"/>
    </format>
    <format dxfId="1">
      <pivotArea dataOnly="0" labelOnly="1" outline="0" fieldPosition="0">
        <references count="1">
          <reference field="0"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NHS Colours Office 2007 Theme">
  <a:themeElements>
    <a:clrScheme name="NHS Colours">
      <a:dk1>
        <a:srgbClr val="092869"/>
      </a:dk1>
      <a:lt1>
        <a:sysClr val="window" lastClr="FFFFFF"/>
      </a:lt1>
      <a:dk2>
        <a:srgbClr val="0391BF"/>
      </a:dk2>
      <a:lt2>
        <a:srgbClr val="FFFFFF"/>
      </a:lt2>
      <a:accent1>
        <a:srgbClr val="00A15F"/>
      </a:accent1>
      <a:accent2>
        <a:srgbClr val="67BF29"/>
      </a:accent2>
      <a:accent3>
        <a:srgbClr val="6B077B"/>
      </a:accent3>
      <a:accent4>
        <a:srgbClr val="FF0000"/>
      </a:accent4>
      <a:accent5>
        <a:srgbClr val="EE9C00"/>
      </a:accent5>
      <a:accent6>
        <a:srgbClr val="FFEC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hs.drugsteam@phs.sco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pivotTable" Target="../pivotTables/pivotTable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M39"/>
  <sheetViews>
    <sheetView zoomScale="80" zoomScaleNormal="80" workbookViewId="0">
      <selection activeCell="K30" sqref="K30"/>
    </sheetView>
  </sheetViews>
  <sheetFormatPr defaultColWidth="9.28515625" defaultRowHeight="12.75"/>
  <cols>
    <col min="1" max="1" width="1.7109375" style="67" customWidth="1"/>
    <col min="2" max="2" width="15.28515625" style="67" customWidth="1"/>
    <col min="3" max="3" width="11" style="67" customWidth="1"/>
    <col min="4" max="4" width="32.7109375" style="67" customWidth="1"/>
    <col min="5" max="5" width="6.42578125" style="67" customWidth="1"/>
    <col min="6" max="6" width="12.28515625" style="67" customWidth="1"/>
    <col min="7" max="7" width="14.42578125" style="67" customWidth="1"/>
    <col min="8" max="8" width="14.7109375" style="67" customWidth="1"/>
    <col min="9" max="9" width="14.42578125" style="67" customWidth="1"/>
    <col min="10" max="10" width="16.7109375" style="67" customWidth="1"/>
    <col min="11" max="16384" width="9.28515625" style="67"/>
  </cols>
  <sheetData>
    <row r="2" spans="2:10" ht="12.75" customHeight="1">
      <c r="J2" s="16"/>
    </row>
    <row r="4" spans="2:10" ht="50.25" customHeight="1"/>
    <row r="6" spans="2:10" s="25" customFormat="1" ht="17.25" customHeight="1">
      <c r="B6" s="28" t="s">
        <v>0</v>
      </c>
      <c r="C6" s="25" t="s">
        <v>1</v>
      </c>
    </row>
    <row r="7" spans="2:10" s="25" customFormat="1" ht="17.25" customHeight="1">
      <c r="B7" s="28" t="s">
        <v>2</v>
      </c>
      <c r="C7" s="25" t="s">
        <v>3</v>
      </c>
    </row>
    <row r="8" spans="2:10" s="25" customFormat="1" ht="17.25" customHeight="1">
      <c r="B8" s="28" t="s">
        <v>4</v>
      </c>
      <c r="C8" s="25" t="s">
        <v>5</v>
      </c>
    </row>
    <row r="9" spans="2:10" s="25" customFormat="1" ht="28.15" customHeight="1">
      <c r="B9" s="28" t="s">
        <v>6</v>
      </c>
      <c r="C9" s="268" t="s">
        <v>7</v>
      </c>
      <c r="D9" s="268"/>
      <c r="E9" s="268"/>
      <c r="F9" s="268"/>
      <c r="G9" s="268"/>
      <c r="H9" s="268"/>
      <c r="I9" s="268"/>
      <c r="J9" s="268"/>
    </row>
    <row r="10" spans="2:10" s="25" customFormat="1" ht="17.25" customHeight="1">
      <c r="B10" s="28" t="s">
        <v>8</v>
      </c>
      <c r="C10" s="25" t="s">
        <v>9</v>
      </c>
    </row>
    <row r="11" spans="2:10" s="25" customFormat="1" ht="17.25" customHeight="1">
      <c r="B11" s="28" t="s">
        <v>10</v>
      </c>
      <c r="C11" s="25" t="s">
        <v>11</v>
      </c>
      <c r="D11" s="86" t="s">
        <v>12</v>
      </c>
      <c r="E11" s="86"/>
    </row>
    <row r="12" spans="2:10" s="25" customFormat="1" ht="17.25" customHeight="1">
      <c r="B12" s="28"/>
    </row>
    <row r="13" spans="2:10" s="68" customFormat="1" ht="11.25" customHeight="1">
      <c r="B13" s="26"/>
      <c r="C13" s="26"/>
      <c r="D13" s="26"/>
      <c r="E13" s="26"/>
      <c r="F13" s="26"/>
      <c r="G13" s="26"/>
      <c r="H13" s="26"/>
      <c r="I13" s="26"/>
      <c r="J13" s="26"/>
    </row>
    <row r="14" spans="2:10" s="68" customFormat="1" ht="11.25" customHeight="1">
      <c r="B14" s="27"/>
      <c r="C14" s="27"/>
      <c r="D14" s="27"/>
      <c r="E14" s="27"/>
      <c r="F14" s="27"/>
      <c r="G14" s="27"/>
      <c r="H14" s="27"/>
    </row>
    <row r="15" spans="2:10" s="25" customFormat="1" ht="18" customHeight="1">
      <c r="B15" s="28" t="s">
        <v>13</v>
      </c>
      <c r="C15" s="24" t="s">
        <v>14</v>
      </c>
      <c r="D15" s="24" t="s">
        <v>15</v>
      </c>
      <c r="E15" s="24" t="s">
        <v>16</v>
      </c>
    </row>
    <row r="16" spans="2:10" s="25" customFormat="1" ht="18" customHeight="1">
      <c r="B16" s="28"/>
      <c r="C16" s="45">
        <v>1</v>
      </c>
      <c r="D16" s="25" t="s">
        <v>17</v>
      </c>
      <c r="E16" s="25" t="s">
        <v>18</v>
      </c>
    </row>
    <row r="17" spans="2:10" s="25" customFormat="1" ht="18" customHeight="1">
      <c r="B17" s="28"/>
      <c r="C17" s="45">
        <v>2</v>
      </c>
      <c r="D17" s="25" t="s">
        <v>19</v>
      </c>
      <c r="E17" s="25" t="s">
        <v>19</v>
      </c>
    </row>
    <row r="18" spans="2:10" s="25" customFormat="1" ht="18" customHeight="1">
      <c r="B18" s="28"/>
      <c r="C18" s="45">
        <v>3</v>
      </c>
      <c r="D18" s="25" t="s">
        <v>20</v>
      </c>
      <c r="E18" s="25" t="s">
        <v>21</v>
      </c>
    </row>
    <row r="19" spans="2:10" s="25" customFormat="1" ht="18" customHeight="1">
      <c r="B19" s="28"/>
      <c r="C19" s="45">
        <v>4</v>
      </c>
      <c r="D19" s="25" t="s">
        <v>22</v>
      </c>
      <c r="E19" s="271" t="s">
        <v>23</v>
      </c>
      <c r="F19" s="271"/>
      <c r="G19" s="271"/>
      <c r="H19" s="271"/>
      <c r="I19" s="271"/>
      <c r="J19" s="271"/>
    </row>
    <row r="20" spans="2:10" s="25" customFormat="1" ht="30" customHeight="1">
      <c r="C20" s="45">
        <v>5</v>
      </c>
      <c r="D20" s="25" t="s">
        <v>24</v>
      </c>
      <c r="E20" s="269" t="s">
        <v>25</v>
      </c>
      <c r="F20" s="269"/>
      <c r="G20" s="269"/>
      <c r="H20" s="269"/>
      <c r="I20" s="269"/>
      <c r="J20" s="269"/>
    </row>
    <row r="21" spans="2:10" s="25" customFormat="1" ht="30" customHeight="1">
      <c r="C21" s="45">
        <v>6</v>
      </c>
      <c r="D21" s="25" t="s">
        <v>26</v>
      </c>
      <c r="E21" s="269" t="s">
        <v>27</v>
      </c>
      <c r="F21" s="269"/>
      <c r="G21" s="269"/>
      <c r="H21" s="269"/>
      <c r="I21" s="269"/>
      <c r="J21" s="269"/>
    </row>
    <row r="22" spans="2:10" s="25" customFormat="1" ht="18" customHeight="1">
      <c r="C22" s="45">
        <v>7</v>
      </c>
      <c r="D22" s="25" t="s">
        <v>28</v>
      </c>
      <c r="E22" s="25" t="s">
        <v>29</v>
      </c>
    </row>
    <row r="23" spans="2:10" s="25" customFormat="1" ht="18" customHeight="1">
      <c r="C23" s="45">
        <v>8</v>
      </c>
      <c r="D23" s="25" t="s">
        <v>30</v>
      </c>
      <c r="E23" s="25" t="s">
        <v>31</v>
      </c>
    </row>
    <row r="24" spans="2:10" ht="12" customHeight="1">
      <c r="B24" s="26"/>
      <c r="C24" s="26"/>
      <c r="D24" s="26"/>
      <c r="E24" s="26"/>
      <c r="F24" s="26"/>
      <c r="G24" s="26"/>
      <c r="H24" s="26"/>
      <c r="I24" s="26"/>
      <c r="J24" s="26"/>
    </row>
    <row r="25" spans="2:10" ht="11.25" customHeight="1">
      <c r="B25" s="27"/>
      <c r="C25" s="27"/>
      <c r="D25" s="27"/>
      <c r="E25" s="27"/>
      <c r="F25" s="27"/>
      <c r="G25" s="27"/>
      <c r="H25" s="27"/>
    </row>
    <row r="26" spans="2:10" ht="18" customHeight="1">
      <c r="B26" s="17" t="s">
        <v>32</v>
      </c>
      <c r="G26" s="17"/>
    </row>
    <row r="27" spans="2:10" ht="40.5" customHeight="1">
      <c r="B27" s="154">
        <v>1</v>
      </c>
      <c r="C27" s="272" t="s">
        <v>33</v>
      </c>
      <c r="D27" s="272"/>
      <c r="E27" s="272"/>
      <c r="F27" s="272"/>
      <c r="G27" s="272"/>
      <c r="H27" s="272"/>
      <c r="I27" s="272"/>
      <c r="J27" s="272"/>
    </row>
    <row r="28" spans="2:10" ht="80.25" customHeight="1">
      <c r="B28" s="154">
        <v>2</v>
      </c>
      <c r="C28" s="272" t="s">
        <v>34</v>
      </c>
      <c r="D28" s="272"/>
      <c r="E28" s="272"/>
      <c r="F28" s="272"/>
      <c r="G28" s="272"/>
      <c r="H28" s="272"/>
      <c r="I28" s="272"/>
      <c r="J28" s="272"/>
    </row>
    <row r="29" spans="2:10" s="73" customFormat="1" ht="17.25" customHeight="1">
      <c r="B29" s="24">
        <v>3</v>
      </c>
      <c r="C29" s="25" t="s">
        <v>35</v>
      </c>
      <c r="D29" s="25"/>
      <c r="E29" s="25"/>
      <c r="F29" s="25"/>
      <c r="G29" s="25"/>
      <c r="H29" s="25"/>
      <c r="I29" s="25"/>
      <c r="J29" s="25"/>
    </row>
    <row r="30" spans="2:10" s="73" customFormat="1" ht="17.25" customHeight="1">
      <c r="B30" s="24">
        <v>4</v>
      </c>
      <c r="C30" s="25" t="s">
        <v>36</v>
      </c>
      <c r="D30" s="43"/>
      <c r="E30" s="43"/>
      <c r="F30" s="43"/>
      <c r="G30" s="43"/>
      <c r="H30" s="43"/>
      <c r="I30" s="43"/>
      <c r="J30" s="43"/>
    </row>
    <row r="31" spans="2:10" s="73" customFormat="1" ht="17.25" customHeight="1">
      <c r="B31" s="24">
        <v>5</v>
      </c>
      <c r="C31" s="269" t="s">
        <v>37</v>
      </c>
      <c r="D31" s="269"/>
      <c r="E31" s="269"/>
      <c r="F31" s="269"/>
      <c r="G31" s="269"/>
      <c r="H31" s="269"/>
      <c r="I31" s="269"/>
      <c r="J31" s="269"/>
    </row>
    <row r="32" spans="2:10" s="73" customFormat="1" ht="17.25" customHeight="1">
      <c r="B32" s="24">
        <v>6</v>
      </c>
      <c r="C32" s="25" t="s">
        <v>38</v>
      </c>
      <c r="D32" s="74"/>
      <c r="E32" s="74"/>
      <c r="F32" s="74"/>
      <c r="G32" s="74"/>
      <c r="H32" s="74"/>
      <c r="I32" s="74"/>
      <c r="J32" s="74"/>
    </row>
    <row r="33" spans="2:13" s="73" customFormat="1" ht="17.25" customHeight="1">
      <c r="B33" s="24">
        <v>7</v>
      </c>
      <c r="C33" s="25" t="s">
        <v>39</v>
      </c>
    </row>
    <row r="34" spans="2:13" s="73" customFormat="1" ht="17.25" customHeight="1">
      <c r="B34" s="24">
        <v>8</v>
      </c>
      <c r="C34" s="25" t="s">
        <v>40</v>
      </c>
    </row>
    <row r="35" spans="2:13" s="25" customFormat="1" ht="27" customHeight="1">
      <c r="B35" s="24">
        <v>9</v>
      </c>
      <c r="C35" s="269" t="s">
        <v>41</v>
      </c>
      <c r="D35" s="269"/>
      <c r="E35" s="269"/>
      <c r="F35" s="269"/>
      <c r="G35" s="269"/>
      <c r="H35" s="269"/>
      <c r="I35" s="269"/>
      <c r="J35" s="269"/>
    </row>
    <row r="36" spans="2:13" s="25" customFormat="1" ht="92.25" customHeight="1">
      <c r="B36" s="24">
        <v>10</v>
      </c>
      <c r="C36" s="269" t="s">
        <v>42</v>
      </c>
      <c r="D36" s="269"/>
      <c r="E36" s="269"/>
      <c r="F36" s="269"/>
      <c r="G36" s="269"/>
      <c r="H36" s="269"/>
      <c r="I36" s="269"/>
      <c r="J36" s="269"/>
      <c r="K36" s="43"/>
      <c r="L36" s="43"/>
      <c r="M36" s="43"/>
    </row>
    <row r="37" spans="2:13" s="25" customFormat="1" ht="39.75" customHeight="1">
      <c r="B37" s="24">
        <v>11</v>
      </c>
      <c r="C37" s="273" t="s">
        <v>43</v>
      </c>
      <c r="D37" s="273"/>
      <c r="E37" s="273"/>
      <c r="F37" s="273"/>
      <c r="G37" s="273"/>
      <c r="H37" s="273"/>
      <c r="I37" s="273"/>
      <c r="J37" s="273"/>
      <c r="K37" s="43"/>
      <c r="L37" s="43"/>
      <c r="M37" s="43"/>
    </row>
    <row r="38" spans="2:13" s="70" customFormat="1" ht="29.25" customHeight="1">
      <c r="B38" s="24">
        <v>12</v>
      </c>
      <c r="C38" s="269" t="s">
        <v>44</v>
      </c>
      <c r="D38" s="269"/>
      <c r="E38" s="269"/>
      <c r="F38" s="269"/>
      <c r="G38" s="269"/>
      <c r="H38" s="269"/>
      <c r="I38" s="269"/>
      <c r="J38" s="269"/>
    </row>
    <row r="39" spans="2:13" s="75" customFormat="1" ht="27.75" customHeight="1">
      <c r="B39" s="85">
        <v>13</v>
      </c>
      <c r="C39" s="270" t="s">
        <v>45</v>
      </c>
      <c r="D39" s="270"/>
      <c r="E39" s="270"/>
      <c r="F39" s="270"/>
      <c r="G39" s="270"/>
      <c r="H39" s="270"/>
      <c r="I39" s="270"/>
      <c r="J39" s="270"/>
    </row>
  </sheetData>
  <mergeCells count="12">
    <mergeCell ref="C9:J9"/>
    <mergeCell ref="E20:J20"/>
    <mergeCell ref="E21:J21"/>
    <mergeCell ref="C39:J39"/>
    <mergeCell ref="C38:J38"/>
    <mergeCell ref="C31:J31"/>
    <mergeCell ref="C36:J36"/>
    <mergeCell ref="C35:J35"/>
    <mergeCell ref="E19:J19"/>
    <mergeCell ref="C27:J27"/>
    <mergeCell ref="C28:J28"/>
    <mergeCell ref="C37:J37"/>
  </mergeCells>
  <hyperlinks>
    <hyperlink ref="D11" r:id="rId1" xr:uid="{00000000-0004-0000-0000-000000000000}"/>
  </hyperlinks>
  <pageMargins left="0.70866141732283472" right="0.70866141732283472" top="0.74803149606299213" bottom="0.74803149606299213" header="0.31496062992125984" footer="0.31496062992125984"/>
  <pageSetup paperSize="9" scale="67"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7" tint="-0.249977111117893"/>
  </sheetPr>
  <dimension ref="A1:H1991"/>
  <sheetViews>
    <sheetView topLeftCell="A2" workbookViewId="0">
      <selection activeCell="B248" sqref="B248"/>
    </sheetView>
  </sheetViews>
  <sheetFormatPr defaultColWidth="9.28515625" defaultRowHeight="12.75"/>
  <cols>
    <col min="1" max="1" width="2.28515625" style="38" customWidth="1"/>
    <col min="2" max="2" width="16.140625" style="38" bestFit="1" customWidth="1"/>
    <col min="3" max="3" width="31" style="38" bestFit="1" customWidth="1"/>
    <col min="4" max="4" width="32.28515625" style="38" bestFit="1" customWidth="1"/>
    <col min="5" max="5" width="18.28515625" style="38" bestFit="1" customWidth="1"/>
    <col min="6" max="6" width="17.7109375" style="38" bestFit="1" customWidth="1"/>
    <col min="7" max="7" width="11.7109375" style="178" bestFit="1" customWidth="1"/>
    <col min="8" max="8" width="22.5703125" style="178" customWidth="1"/>
    <col min="9" max="16384" width="9.28515625" style="38"/>
  </cols>
  <sheetData>
    <row r="1" spans="1:8" s="37" customFormat="1" ht="15" customHeight="1">
      <c r="A1" s="94"/>
      <c r="B1" s="94"/>
      <c r="C1" s="94"/>
      <c r="D1" s="94"/>
      <c r="E1" s="94"/>
      <c r="F1" s="94"/>
      <c r="G1" s="179"/>
      <c r="H1" s="176"/>
    </row>
    <row r="2" spans="1:8" s="37" customFormat="1" ht="18" customHeight="1">
      <c r="A2" s="94"/>
      <c r="B2" s="95" t="s">
        <v>125</v>
      </c>
      <c r="C2" s="95" t="s">
        <v>187</v>
      </c>
      <c r="D2" s="95" t="s">
        <v>134</v>
      </c>
      <c r="E2" s="95" t="s">
        <v>103</v>
      </c>
      <c r="F2" s="95" t="s">
        <v>188</v>
      </c>
      <c r="G2" s="177" t="s">
        <v>189</v>
      </c>
      <c r="H2" s="177" t="s">
        <v>190</v>
      </c>
    </row>
    <row r="3" spans="1:8">
      <c r="B3" s="38">
        <v>2023</v>
      </c>
      <c r="C3" s="38" t="s">
        <v>56</v>
      </c>
      <c r="D3" s="38" t="s">
        <v>147</v>
      </c>
      <c r="E3" s="38">
        <v>1</v>
      </c>
      <c r="F3" s="38">
        <v>304.76</v>
      </c>
      <c r="G3" s="178">
        <v>79.8</v>
      </c>
      <c r="H3" s="178">
        <v>49.107692307692297</v>
      </c>
    </row>
    <row r="4" spans="1:8">
      <c r="B4" s="38">
        <v>2019</v>
      </c>
      <c r="C4" s="38" t="s">
        <v>191</v>
      </c>
      <c r="D4" s="38" t="s">
        <v>141</v>
      </c>
      <c r="E4" s="38">
        <v>43</v>
      </c>
      <c r="F4" s="38">
        <v>10307.1</v>
      </c>
      <c r="G4" s="178">
        <v>2620.9523809523798</v>
      </c>
      <c r="H4" s="178">
        <v>1618.8235294117601</v>
      </c>
    </row>
    <row r="5" spans="1:8">
      <c r="B5" s="38">
        <v>2019</v>
      </c>
      <c r="C5" s="38" t="s">
        <v>191</v>
      </c>
      <c r="D5" s="38" t="s">
        <v>143</v>
      </c>
      <c r="E5" s="38">
        <v>1</v>
      </c>
      <c r="F5" s="38">
        <v>239.7</v>
      </c>
      <c r="G5" s="178">
        <v>60.952380952380899</v>
      </c>
      <c r="H5" s="178">
        <v>37.647058823529399</v>
      </c>
    </row>
    <row r="6" spans="1:8">
      <c r="B6" s="38">
        <v>2020</v>
      </c>
      <c r="C6" s="38" t="s">
        <v>191</v>
      </c>
      <c r="D6" s="38" t="s">
        <v>137</v>
      </c>
      <c r="E6" s="38">
        <v>7</v>
      </c>
      <c r="F6" s="38">
        <v>1677.9</v>
      </c>
      <c r="G6" s="178">
        <v>426.666666666666</v>
      </c>
      <c r="H6" s="178">
        <v>263.529411764705</v>
      </c>
    </row>
    <row r="7" spans="1:8">
      <c r="B7" s="38">
        <v>2020</v>
      </c>
      <c r="C7" s="38" t="s">
        <v>191</v>
      </c>
      <c r="D7" s="38" t="s">
        <v>139</v>
      </c>
      <c r="E7" s="38">
        <v>14</v>
      </c>
      <c r="F7" s="38">
        <v>5033.7</v>
      </c>
      <c r="G7" s="178">
        <v>1280</v>
      </c>
      <c r="H7" s="178">
        <v>790.588235294117</v>
      </c>
    </row>
    <row r="8" spans="1:8">
      <c r="B8" s="38">
        <v>2020</v>
      </c>
      <c r="C8" s="38" t="s">
        <v>191</v>
      </c>
      <c r="D8" s="38" t="s">
        <v>140</v>
      </c>
      <c r="E8" s="38">
        <v>9</v>
      </c>
      <c r="F8" s="38">
        <v>2157.3000000000002</v>
      </c>
      <c r="G8" s="178">
        <v>548.57142857142799</v>
      </c>
      <c r="H8" s="178">
        <v>338.82352941176401</v>
      </c>
    </row>
    <row r="9" spans="1:8">
      <c r="B9" s="38">
        <v>2020</v>
      </c>
      <c r="C9" s="38" t="s">
        <v>191</v>
      </c>
      <c r="D9" s="38" t="s">
        <v>141</v>
      </c>
      <c r="E9" s="38">
        <v>728</v>
      </c>
      <c r="F9" s="38">
        <v>174501.6</v>
      </c>
      <c r="G9" s="178">
        <v>44373.333333333299</v>
      </c>
      <c r="H9" s="180">
        <v>27407.058823529402</v>
      </c>
    </row>
    <row r="10" spans="1:8">
      <c r="B10" s="38">
        <v>2020</v>
      </c>
      <c r="C10" s="38" t="s">
        <v>191</v>
      </c>
      <c r="D10" s="38" t="s">
        <v>143</v>
      </c>
      <c r="E10" s="38">
        <v>78</v>
      </c>
      <c r="F10" s="38">
        <v>18696.599999999999</v>
      </c>
      <c r="G10" s="178">
        <v>4754.2857142857101</v>
      </c>
      <c r="H10" s="178">
        <v>2936.4705882352901</v>
      </c>
    </row>
    <row r="11" spans="1:8">
      <c r="B11" s="38">
        <v>2020</v>
      </c>
      <c r="C11" s="38" t="s">
        <v>191</v>
      </c>
      <c r="D11" s="38" t="s">
        <v>144</v>
      </c>
      <c r="E11" s="38">
        <v>478</v>
      </c>
      <c r="F11" s="38">
        <v>114576.6</v>
      </c>
      <c r="G11" s="178">
        <v>29135.238095238001</v>
      </c>
      <c r="H11" s="178">
        <v>17995.294117647001</v>
      </c>
    </row>
    <row r="12" spans="1:8">
      <c r="B12" s="38">
        <v>2020</v>
      </c>
      <c r="C12" s="38" t="s">
        <v>191</v>
      </c>
      <c r="D12" s="38" t="s">
        <v>147</v>
      </c>
      <c r="E12" s="38">
        <v>30</v>
      </c>
      <c r="F12" s="38">
        <v>7191</v>
      </c>
      <c r="G12" s="178">
        <v>1828.57142857142</v>
      </c>
      <c r="H12" s="178">
        <v>1129.4117647058799</v>
      </c>
    </row>
    <row r="13" spans="1:8">
      <c r="B13" s="38">
        <v>2021</v>
      </c>
      <c r="C13" s="38" t="s">
        <v>191</v>
      </c>
      <c r="D13" s="38" t="s">
        <v>135</v>
      </c>
      <c r="E13" s="38">
        <v>110</v>
      </c>
      <c r="F13" s="38">
        <v>26367</v>
      </c>
      <c r="G13" s="178">
        <v>6704.7619047619</v>
      </c>
      <c r="H13" s="178">
        <v>4141.1764705882297</v>
      </c>
    </row>
    <row r="14" spans="1:8">
      <c r="B14" s="38">
        <v>2021</v>
      </c>
      <c r="C14" s="38" t="s">
        <v>191</v>
      </c>
      <c r="D14" s="38" t="s">
        <v>137</v>
      </c>
      <c r="E14" s="38">
        <v>333</v>
      </c>
      <c r="F14" s="38">
        <v>93722.7</v>
      </c>
      <c r="G14" s="178">
        <v>23832.3809523809</v>
      </c>
      <c r="H14" s="178">
        <v>14720</v>
      </c>
    </row>
    <row r="15" spans="1:8">
      <c r="B15" s="38">
        <v>2021</v>
      </c>
      <c r="C15" s="38" t="s">
        <v>191</v>
      </c>
      <c r="D15" s="38" t="s">
        <v>139</v>
      </c>
      <c r="E15" s="38">
        <v>232</v>
      </c>
      <c r="F15" s="38">
        <v>68554.2</v>
      </c>
      <c r="G15" s="178">
        <v>17432.3809523809</v>
      </c>
      <c r="H15" s="178">
        <v>10767.0588235294</v>
      </c>
    </row>
    <row r="16" spans="1:8">
      <c r="B16" s="38">
        <v>2021</v>
      </c>
      <c r="C16" s="38" t="s">
        <v>191</v>
      </c>
      <c r="D16" s="38" t="s">
        <v>140</v>
      </c>
      <c r="E16" s="38">
        <v>246</v>
      </c>
      <c r="F16" s="38">
        <v>58966.2</v>
      </c>
      <c r="G16" s="178">
        <v>14994.285714285699</v>
      </c>
      <c r="H16" s="178">
        <v>9261.1764705882306</v>
      </c>
    </row>
    <row r="17" spans="2:8">
      <c r="B17" s="38">
        <v>2021</v>
      </c>
      <c r="C17" s="38" t="s">
        <v>191</v>
      </c>
      <c r="D17" s="38" t="s">
        <v>141</v>
      </c>
      <c r="E17" s="38">
        <v>2149</v>
      </c>
      <c r="F17" s="38">
        <v>515355</v>
      </c>
      <c r="G17" s="178">
        <v>131047.61904761899</v>
      </c>
      <c r="H17" s="178">
        <v>80941.176470588194</v>
      </c>
    </row>
    <row r="18" spans="2:8">
      <c r="B18" s="38">
        <v>2021</v>
      </c>
      <c r="C18" s="38" t="s">
        <v>191</v>
      </c>
      <c r="D18" s="38" t="s">
        <v>142</v>
      </c>
      <c r="E18" s="38">
        <v>5</v>
      </c>
      <c r="F18" s="38">
        <v>1198.5</v>
      </c>
      <c r="G18" s="178">
        <v>304.76190476190402</v>
      </c>
      <c r="H18" s="178">
        <v>188.23529411764699</v>
      </c>
    </row>
    <row r="19" spans="2:8">
      <c r="B19" s="38">
        <v>2021</v>
      </c>
      <c r="C19" s="38" t="s">
        <v>191</v>
      </c>
      <c r="D19" s="38" t="s">
        <v>143</v>
      </c>
      <c r="E19" s="38">
        <v>205</v>
      </c>
      <c r="F19" s="38">
        <v>49138.5</v>
      </c>
      <c r="G19" s="178">
        <v>12495.238095238001</v>
      </c>
      <c r="H19" s="178">
        <v>7717.6470588235297</v>
      </c>
    </row>
    <row r="20" spans="2:8">
      <c r="B20" s="38">
        <v>2021</v>
      </c>
      <c r="C20" s="38" t="s">
        <v>191</v>
      </c>
      <c r="D20" s="38" t="s">
        <v>144</v>
      </c>
      <c r="E20" s="38">
        <v>970</v>
      </c>
      <c r="F20" s="38">
        <v>232509</v>
      </c>
      <c r="G20" s="178">
        <v>59123.809523809497</v>
      </c>
      <c r="H20" s="178">
        <v>36517.647058823502</v>
      </c>
    </row>
    <row r="21" spans="2:8">
      <c r="B21" s="38">
        <v>2021</v>
      </c>
      <c r="C21" s="38" t="s">
        <v>191</v>
      </c>
      <c r="D21" s="38" t="s">
        <v>147</v>
      </c>
      <c r="E21" s="38">
        <v>374</v>
      </c>
      <c r="F21" s="38">
        <v>109063.5</v>
      </c>
      <c r="G21" s="178">
        <v>27733.333333333299</v>
      </c>
      <c r="H21" s="178">
        <v>17129.411764705801</v>
      </c>
    </row>
    <row r="22" spans="2:8">
      <c r="B22" s="38">
        <v>2022</v>
      </c>
      <c r="C22" s="38" t="s">
        <v>191</v>
      </c>
      <c r="D22" s="38" t="s">
        <v>135</v>
      </c>
      <c r="E22" s="38">
        <v>335</v>
      </c>
      <c r="F22" s="38">
        <v>80299.5</v>
      </c>
      <c r="G22" s="178">
        <v>20419.0476190476</v>
      </c>
      <c r="H22" s="178">
        <v>12611.7647058823</v>
      </c>
    </row>
    <row r="23" spans="2:8">
      <c r="B23" s="38">
        <v>2022</v>
      </c>
      <c r="C23" s="38" t="s">
        <v>191</v>
      </c>
      <c r="D23" s="38" t="s">
        <v>137</v>
      </c>
      <c r="E23" s="38">
        <v>577</v>
      </c>
      <c r="F23" s="38">
        <v>141423</v>
      </c>
      <c r="G23" s="178">
        <v>35961.904761904698</v>
      </c>
      <c r="H23" s="178">
        <v>22211.764705882299</v>
      </c>
    </row>
    <row r="24" spans="2:8">
      <c r="B24" s="38">
        <v>2022</v>
      </c>
      <c r="C24" s="38" t="s">
        <v>191</v>
      </c>
      <c r="D24" s="38" t="s">
        <v>138</v>
      </c>
      <c r="E24" s="38">
        <v>61</v>
      </c>
      <c r="F24" s="38">
        <v>27325.8</v>
      </c>
      <c r="G24" s="178">
        <v>6948.5714285714203</v>
      </c>
      <c r="H24" s="178">
        <v>4291.7647058823504</v>
      </c>
    </row>
    <row r="25" spans="2:8">
      <c r="B25" s="38">
        <v>2022</v>
      </c>
      <c r="C25" s="38" t="s">
        <v>191</v>
      </c>
      <c r="D25" s="38" t="s">
        <v>139</v>
      </c>
      <c r="E25" s="38">
        <v>392</v>
      </c>
      <c r="F25" s="38">
        <v>101872.5</v>
      </c>
      <c r="G25" s="178">
        <v>25904.761904761901</v>
      </c>
      <c r="H25" s="178">
        <v>16000</v>
      </c>
    </row>
    <row r="26" spans="2:8">
      <c r="B26" s="38">
        <v>2022</v>
      </c>
      <c r="C26" s="38" t="s">
        <v>191</v>
      </c>
      <c r="D26" s="38" t="s">
        <v>140</v>
      </c>
      <c r="E26" s="38">
        <v>448</v>
      </c>
      <c r="F26" s="38">
        <v>107385.60000000001</v>
      </c>
      <c r="G26" s="178">
        <v>27306.666666666599</v>
      </c>
      <c r="H26" s="178">
        <v>16865.882352941098</v>
      </c>
    </row>
    <row r="27" spans="2:8">
      <c r="B27" s="38">
        <v>2022</v>
      </c>
      <c r="C27" s="38" t="s">
        <v>191</v>
      </c>
      <c r="D27" s="38" t="s">
        <v>141</v>
      </c>
      <c r="E27" s="38">
        <v>3563</v>
      </c>
      <c r="F27" s="38">
        <v>854051.1</v>
      </c>
      <c r="G27" s="178">
        <v>217173.33333333299</v>
      </c>
      <c r="H27" s="178">
        <v>134136.47058823501</v>
      </c>
    </row>
    <row r="28" spans="2:8">
      <c r="B28" s="38">
        <v>2022</v>
      </c>
      <c r="C28" s="38" t="s">
        <v>191</v>
      </c>
      <c r="D28" s="38" t="s">
        <v>142</v>
      </c>
      <c r="E28" s="38">
        <v>311</v>
      </c>
      <c r="F28" s="38">
        <v>74546.7</v>
      </c>
      <c r="G28" s="178">
        <v>18956.190476190401</v>
      </c>
      <c r="H28" s="178">
        <v>11708.2352941176</v>
      </c>
    </row>
    <row r="29" spans="2:8">
      <c r="B29" s="38">
        <v>2022</v>
      </c>
      <c r="C29" s="38" t="s">
        <v>191</v>
      </c>
      <c r="D29" s="38" t="s">
        <v>143</v>
      </c>
      <c r="E29" s="38">
        <v>252</v>
      </c>
      <c r="F29" s="38">
        <v>60404.4</v>
      </c>
      <c r="G29" s="178">
        <v>15360</v>
      </c>
      <c r="H29" s="178">
        <v>9487.0588235294108</v>
      </c>
    </row>
    <row r="30" spans="2:8">
      <c r="B30" s="38">
        <v>2022</v>
      </c>
      <c r="C30" s="38" t="s">
        <v>191</v>
      </c>
      <c r="D30" s="38" t="s">
        <v>144</v>
      </c>
      <c r="E30" s="38">
        <v>1097</v>
      </c>
      <c r="F30" s="38">
        <v>262950.90000000002</v>
      </c>
      <c r="G30" s="178">
        <v>66864.761904761894</v>
      </c>
      <c r="H30" s="178">
        <v>41298.823529411697</v>
      </c>
    </row>
    <row r="31" spans="2:8">
      <c r="B31" s="38">
        <v>2022</v>
      </c>
      <c r="C31" s="38" t="s">
        <v>191</v>
      </c>
      <c r="D31" s="38" t="s">
        <v>147</v>
      </c>
      <c r="E31" s="38">
        <v>371</v>
      </c>
      <c r="F31" s="38">
        <v>108344.4</v>
      </c>
      <c r="G31" s="178">
        <v>27550.4761904761</v>
      </c>
      <c r="H31" s="178">
        <v>17016.470588235199</v>
      </c>
    </row>
    <row r="32" spans="2:8">
      <c r="B32" s="38">
        <v>2022</v>
      </c>
      <c r="C32" s="38" t="s">
        <v>191</v>
      </c>
      <c r="D32" s="38" t="s">
        <v>148</v>
      </c>
      <c r="E32" s="38">
        <v>6</v>
      </c>
      <c r="F32" s="38">
        <v>1438.2</v>
      </c>
      <c r="G32" s="178">
        <v>365.71428571428498</v>
      </c>
      <c r="H32" s="178">
        <v>225.88235294117601</v>
      </c>
    </row>
    <row r="33" spans="2:8">
      <c r="B33" s="38">
        <v>2023</v>
      </c>
      <c r="C33" s="38" t="s">
        <v>191</v>
      </c>
      <c r="D33" s="38" t="s">
        <v>135</v>
      </c>
      <c r="E33" s="38">
        <v>853</v>
      </c>
      <c r="F33" s="38">
        <v>201827.4</v>
      </c>
      <c r="G33" s="178">
        <v>51992.380952380903</v>
      </c>
      <c r="H33" s="178">
        <v>32112.9411764705</v>
      </c>
    </row>
    <row r="34" spans="2:8">
      <c r="B34" s="38">
        <v>2023</v>
      </c>
      <c r="C34" s="38" t="s">
        <v>191</v>
      </c>
      <c r="D34" s="38" t="s">
        <v>137</v>
      </c>
      <c r="E34" s="38">
        <v>329</v>
      </c>
      <c r="F34" s="38">
        <v>112659</v>
      </c>
      <c r="G34" s="178">
        <v>28647.619047618999</v>
      </c>
      <c r="H34" s="178">
        <v>17694.1176470588</v>
      </c>
    </row>
    <row r="35" spans="2:8">
      <c r="B35" s="38">
        <v>2023</v>
      </c>
      <c r="C35" s="38" t="s">
        <v>191</v>
      </c>
      <c r="D35" s="38" t="s">
        <v>138</v>
      </c>
      <c r="E35" s="38">
        <v>161</v>
      </c>
      <c r="F35" s="38">
        <v>67835.100000000006</v>
      </c>
      <c r="G35" s="178">
        <v>17554.285714285699</v>
      </c>
      <c r="H35" s="178">
        <v>10842.352941176399</v>
      </c>
    </row>
    <row r="36" spans="2:8">
      <c r="B36" s="38">
        <v>2023</v>
      </c>
      <c r="C36" s="38" t="s">
        <v>191</v>
      </c>
      <c r="D36" s="38" t="s">
        <v>139</v>
      </c>
      <c r="E36" s="38">
        <v>695</v>
      </c>
      <c r="F36" s="38">
        <v>174501.6</v>
      </c>
      <c r="G36" s="178">
        <v>44373.333333333299</v>
      </c>
      <c r="H36" s="178">
        <v>27407.058823529402</v>
      </c>
    </row>
    <row r="37" spans="2:8">
      <c r="B37" s="38">
        <v>2023</v>
      </c>
      <c r="C37" s="38" t="s">
        <v>191</v>
      </c>
      <c r="D37" s="38" t="s">
        <v>140</v>
      </c>
      <c r="E37" s="38">
        <v>453</v>
      </c>
      <c r="F37" s="38">
        <v>157243.20000000001</v>
      </c>
      <c r="G37" s="178">
        <v>40350.476190476104</v>
      </c>
      <c r="H37" s="178">
        <v>24922.352941176399</v>
      </c>
    </row>
    <row r="38" spans="2:8">
      <c r="B38" s="38">
        <v>2023</v>
      </c>
      <c r="C38" s="38" t="s">
        <v>191</v>
      </c>
      <c r="D38" s="38" t="s">
        <v>141</v>
      </c>
      <c r="E38" s="38">
        <v>4156</v>
      </c>
      <c r="F38" s="38">
        <v>994035.9</v>
      </c>
      <c r="G38" s="178">
        <v>253318.095238095</v>
      </c>
      <c r="H38" s="178">
        <v>156461.17647058799</v>
      </c>
    </row>
    <row r="39" spans="2:8">
      <c r="B39" s="38">
        <v>2023</v>
      </c>
      <c r="C39" s="38" t="s">
        <v>191</v>
      </c>
      <c r="D39" s="38" t="s">
        <v>142</v>
      </c>
      <c r="E39" s="38">
        <v>613</v>
      </c>
      <c r="F39" s="38">
        <v>146696.4</v>
      </c>
      <c r="G39" s="178">
        <v>37363.809523809497</v>
      </c>
      <c r="H39" s="178">
        <v>23077.647058823499</v>
      </c>
    </row>
    <row r="40" spans="2:8">
      <c r="B40" s="38">
        <v>2023</v>
      </c>
      <c r="C40" s="38" t="s">
        <v>191</v>
      </c>
      <c r="D40" s="38" t="s">
        <v>143</v>
      </c>
      <c r="E40" s="38">
        <v>795</v>
      </c>
      <c r="F40" s="38">
        <v>190082.1</v>
      </c>
      <c r="G40" s="178">
        <v>48457.142857142797</v>
      </c>
      <c r="H40" s="178">
        <v>29929.411764705801</v>
      </c>
    </row>
    <row r="41" spans="2:8">
      <c r="B41" s="38">
        <v>2023</v>
      </c>
      <c r="C41" s="38" t="s">
        <v>191</v>
      </c>
      <c r="D41" s="38" t="s">
        <v>144</v>
      </c>
      <c r="E41" s="38">
        <v>1120</v>
      </c>
      <c r="F41" s="38">
        <v>266786.09999999998</v>
      </c>
      <c r="G41" s="178">
        <v>68266.666666666599</v>
      </c>
      <c r="H41" s="178">
        <v>42164.705882352901</v>
      </c>
    </row>
    <row r="42" spans="2:8">
      <c r="B42" s="38">
        <v>2023</v>
      </c>
      <c r="C42" s="38" t="s">
        <v>191</v>
      </c>
      <c r="D42" s="38" t="s">
        <v>146</v>
      </c>
      <c r="E42" s="38">
        <v>9</v>
      </c>
      <c r="F42" s="38">
        <v>2157.3000000000002</v>
      </c>
      <c r="G42" s="178">
        <v>548.57142857142799</v>
      </c>
      <c r="H42" s="178">
        <v>338.82352941176401</v>
      </c>
    </row>
    <row r="43" spans="2:8">
      <c r="B43" s="38">
        <v>2023</v>
      </c>
      <c r="C43" s="38" t="s">
        <v>191</v>
      </c>
      <c r="D43" s="38" t="s">
        <v>147</v>
      </c>
      <c r="E43" s="38">
        <v>266</v>
      </c>
      <c r="F43" s="38">
        <v>98996.1</v>
      </c>
      <c r="G43" s="178">
        <v>33340.952380952302</v>
      </c>
      <c r="H43" s="178">
        <v>20592.9411764705</v>
      </c>
    </row>
    <row r="44" spans="2:8">
      <c r="B44" s="38">
        <v>2023</v>
      </c>
      <c r="C44" s="38" t="s">
        <v>191</v>
      </c>
      <c r="D44" s="38" t="s">
        <v>148</v>
      </c>
      <c r="E44" s="38">
        <v>17</v>
      </c>
      <c r="F44" s="38">
        <v>4074.9</v>
      </c>
      <c r="G44" s="178">
        <v>1036.19047619047</v>
      </c>
      <c r="H44" s="178">
        <v>640</v>
      </c>
    </row>
    <row r="45" spans="2:8">
      <c r="B45" s="38">
        <v>2022</v>
      </c>
      <c r="C45" s="38" t="s">
        <v>191</v>
      </c>
      <c r="D45" s="38" t="s">
        <v>137</v>
      </c>
      <c r="E45" s="38">
        <v>253</v>
      </c>
      <c r="F45" s="38">
        <v>64239.6</v>
      </c>
      <c r="G45" s="178">
        <v>20419.0476190476</v>
      </c>
      <c r="H45" s="178">
        <v>12611.7647058823</v>
      </c>
    </row>
    <row r="46" spans="2:8">
      <c r="B46" s="38">
        <v>2022</v>
      </c>
      <c r="C46" s="38" t="s">
        <v>191</v>
      </c>
      <c r="D46" s="38" t="s">
        <v>139</v>
      </c>
      <c r="E46" s="38">
        <v>78</v>
      </c>
      <c r="F46" s="38">
        <v>28764</v>
      </c>
      <c r="G46" s="178">
        <v>9142.8571428571395</v>
      </c>
      <c r="H46" s="178">
        <v>5647.0588235294099</v>
      </c>
    </row>
    <row r="47" spans="2:8">
      <c r="B47" s="38">
        <v>2022</v>
      </c>
      <c r="C47" s="38" t="s">
        <v>191</v>
      </c>
      <c r="D47" s="38" t="s">
        <v>140</v>
      </c>
      <c r="E47" s="38">
        <v>11</v>
      </c>
      <c r="F47" s="38">
        <v>2636.7</v>
      </c>
      <c r="G47" s="178">
        <v>838.09523809523796</v>
      </c>
      <c r="H47" s="178">
        <v>517.64705882352905</v>
      </c>
    </row>
    <row r="48" spans="2:8">
      <c r="B48" s="38">
        <v>2022</v>
      </c>
      <c r="C48" s="38" t="s">
        <v>191</v>
      </c>
      <c r="D48" s="38" t="s">
        <v>141</v>
      </c>
      <c r="E48" s="38">
        <v>627</v>
      </c>
      <c r="F48" s="38">
        <v>150291.9</v>
      </c>
      <c r="G48" s="178">
        <v>47771.4285714285</v>
      </c>
      <c r="H48" s="178">
        <v>29505.882352941098</v>
      </c>
    </row>
    <row r="49" spans="2:8">
      <c r="B49" s="38">
        <v>2022</v>
      </c>
      <c r="C49" s="38" t="s">
        <v>191</v>
      </c>
      <c r="D49" s="38" t="s">
        <v>142</v>
      </c>
      <c r="E49" s="38">
        <v>10</v>
      </c>
      <c r="F49" s="38">
        <v>2397</v>
      </c>
      <c r="G49" s="178">
        <v>761.90476190476102</v>
      </c>
      <c r="H49" s="178">
        <v>470.588235294117</v>
      </c>
    </row>
    <row r="50" spans="2:8">
      <c r="B50" s="38">
        <v>2022</v>
      </c>
      <c r="C50" s="38" t="s">
        <v>191</v>
      </c>
      <c r="D50" s="38" t="s">
        <v>143</v>
      </c>
      <c r="E50" s="38">
        <v>63</v>
      </c>
      <c r="F50" s="38">
        <v>15101.1</v>
      </c>
      <c r="G50" s="178">
        <v>4799.99999999999</v>
      </c>
      <c r="H50" s="178">
        <v>2964.7058823529401</v>
      </c>
    </row>
    <row r="51" spans="2:8">
      <c r="B51" s="38">
        <v>2022</v>
      </c>
      <c r="C51" s="38" t="s">
        <v>191</v>
      </c>
      <c r="D51" s="38" t="s">
        <v>144</v>
      </c>
      <c r="E51" s="38">
        <v>44</v>
      </c>
      <c r="F51" s="38">
        <v>10546.8</v>
      </c>
      <c r="G51" s="178">
        <v>3352.38095238095</v>
      </c>
      <c r="H51" s="178">
        <v>2070.5882352941098</v>
      </c>
    </row>
    <row r="52" spans="2:8">
      <c r="B52" s="38">
        <v>2022</v>
      </c>
      <c r="C52" s="38" t="s">
        <v>191</v>
      </c>
      <c r="D52" s="38" t="s">
        <v>146</v>
      </c>
      <c r="E52" s="38">
        <v>4</v>
      </c>
      <c r="F52" s="38">
        <v>958.8</v>
      </c>
      <c r="G52" s="178">
        <v>304.76190476190402</v>
      </c>
      <c r="H52" s="178">
        <v>188.23529411764699</v>
      </c>
    </row>
    <row r="53" spans="2:8">
      <c r="B53" s="38">
        <v>2022</v>
      </c>
      <c r="C53" s="38" t="s">
        <v>191</v>
      </c>
      <c r="D53" s="38" t="s">
        <v>147</v>
      </c>
      <c r="E53" s="38">
        <v>34</v>
      </c>
      <c r="F53" s="38">
        <v>8149.8</v>
      </c>
      <c r="G53" s="178">
        <v>2590.4761904761899</v>
      </c>
      <c r="H53" s="178">
        <v>1600</v>
      </c>
    </row>
    <row r="54" spans="2:8">
      <c r="B54" s="38">
        <v>2023</v>
      </c>
      <c r="C54" s="38" t="s">
        <v>191</v>
      </c>
      <c r="D54" s="38" t="s">
        <v>135</v>
      </c>
      <c r="E54" s="38">
        <v>2</v>
      </c>
      <c r="F54" s="38">
        <v>479.4</v>
      </c>
      <c r="G54" s="178">
        <v>152.38095238095201</v>
      </c>
      <c r="H54" s="178">
        <v>94.117647058823493</v>
      </c>
    </row>
    <row r="55" spans="2:8">
      <c r="B55" s="38">
        <v>2023</v>
      </c>
      <c r="C55" s="38" t="s">
        <v>191</v>
      </c>
      <c r="D55" s="38" t="s">
        <v>137</v>
      </c>
      <c r="E55" s="38">
        <v>72</v>
      </c>
      <c r="F55" s="38">
        <v>21573</v>
      </c>
      <c r="G55" s="178">
        <v>6857.1428571428496</v>
      </c>
      <c r="H55" s="178">
        <v>4235.2941176470504</v>
      </c>
    </row>
    <row r="56" spans="2:8">
      <c r="B56" s="38">
        <v>2023</v>
      </c>
      <c r="C56" s="38" t="s">
        <v>191</v>
      </c>
      <c r="D56" s="38" t="s">
        <v>138</v>
      </c>
      <c r="E56" s="38">
        <v>13</v>
      </c>
      <c r="F56" s="38">
        <v>3116.1</v>
      </c>
      <c r="G56" s="178">
        <v>990.47619047619003</v>
      </c>
      <c r="H56" s="178">
        <v>611.76470588235304</v>
      </c>
    </row>
    <row r="57" spans="2:8">
      <c r="B57" s="38">
        <v>2023</v>
      </c>
      <c r="C57" s="38" t="s">
        <v>191</v>
      </c>
      <c r="D57" s="38" t="s">
        <v>139</v>
      </c>
      <c r="E57" s="38">
        <v>291</v>
      </c>
      <c r="F57" s="38">
        <v>69752.7</v>
      </c>
      <c r="G57" s="178">
        <v>22171.4285714285</v>
      </c>
      <c r="H57" s="178">
        <v>13694.1176470588</v>
      </c>
    </row>
    <row r="58" spans="2:8">
      <c r="B58" s="38">
        <v>2023</v>
      </c>
      <c r="C58" s="38" t="s">
        <v>191</v>
      </c>
      <c r="D58" s="38" t="s">
        <v>140</v>
      </c>
      <c r="E58" s="38">
        <v>33</v>
      </c>
      <c r="F58" s="38">
        <v>7670.4</v>
      </c>
      <c r="G58" s="178">
        <v>2514.2857142857101</v>
      </c>
      <c r="H58" s="178">
        <v>1552.9411764705801</v>
      </c>
    </row>
    <row r="59" spans="2:8">
      <c r="B59" s="38">
        <v>2023</v>
      </c>
      <c r="C59" s="38" t="s">
        <v>191</v>
      </c>
      <c r="D59" s="38" t="s">
        <v>141</v>
      </c>
      <c r="E59" s="38">
        <v>1273</v>
      </c>
      <c r="F59" s="38">
        <v>305377.8</v>
      </c>
      <c r="G59" s="178">
        <v>97066.666666666599</v>
      </c>
      <c r="H59" s="178">
        <v>59952.9411764705</v>
      </c>
    </row>
    <row r="60" spans="2:8">
      <c r="B60" s="38">
        <v>2023</v>
      </c>
      <c r="C60" s="38" t="s">
        <v>191</v>
      </c>
      <c r="D60" s="38" t="s">
        <v>142</v>
      </c>
      <c r="E60" s="38">
        <v>46</v>
      </c>
      <c r="F60" s="38">
        <v>10786.5</v>
      </c>
      <c r="G60" s="178">
        <v>3504.7619047619</v>
      </c>
      <c r="H60" s="178">
        <v>2164.7058823529401</v>
      </c>
    </row>
    <row r="61" spans="2:8">
      <c r="B61" s="38">
        <v>2023</v>
      </c>
      <c r="C61" s="38" t="s">
        <v>191</v>
      </c>
      <c r="D61" s="38" t="s">
        <v>143</v>
      </c>
      <c r="E61" s="38">
        <v>222</v>
      </c>
      <c r="F61" s="38">
        <v>52734</v>
      </c>
      <c r="G61" s="178">
        <v>16914.285714285699</v>
      </c>
      <c r="H61" s="178">
        <v>10447.0588235294</v>
      </c>
    </row>
    <row r="62" spans="2:8">
      <c r="B62" s="38">
        <v>2023</v>
      </c>
      <c r="C62" s="38" t="s">
        <v>191</v>
      </c>
      <c r="D62" s="38" t="s">
        <v>144</v>
      </c>
      <c r="E62" s="38">
        <v>127</v>
      </c>
      <c r="F62" s="38">
        <v>30441.9</v>
      </c>
      <c r="G62" s="178">
        <v>9676.1904761904698</v>
      </c>
      <c r="H62" s="178">
        <v>5976.4705882352901</v>
      </c>
    </row>
    <row r="63" spans="2:8">
      <c r="B63" s="38">
        <v>2023</v>
      </c>
      <c r="C63" s="38" t="s">
        <v>191</v>
      </c>
      <c r="D63" s="38" t="s">
        <v>146</v>
      </c>
      <c r="E63" s="38">
        <v>35</v>
      </c>
      <c r="F63" s="38">
        <v>8389.5</v>
      </c>
      <c r="G63" s="178">
        <v>2666.6666666666601</v>
      </c>
      <c r="H63" s="178">
        <v>1647.0588235294099</v>
      </c>
    </row>
    <row r="64" spans="2:8">
      <c r="B64" s="38">
        <v>2023</v>
      </c>
      <c r="C64" s="38" t="s">
        <v>191</v>
      </c>
      <c r="D64" s="38" t="s">
        <v>147</v>
      </c>
      <c r="E64" s="38">
        <v>26</v>
      </c>
      <c r="F64" s="38">
        <v>5992.5</v>
      </c>
      <c r="G64" s="178">
        <v>1980.9523809523801</v>
      </c>
      <c r="H64" s="178">
        <v>1223.5294117646999</v>
      </c>
    </row>
    <row r="65" spans="2:8">
      <c r="B65" s="38">
        <v>2023</v>
      </c>
      <c r="C65" s="38" t="s">
        <v>191</v>
      </c>
      <c r="D65" s="38" t="s">
        <v>148</v>
      </c>
      <c r="E65" s="38">
        <v>1</v>
      </c>
      <c r="F65" s="38">
        <v>239.7</v>
      </c>
      <c r="G65" s="178">
        <v>76.190476190476105</v>
      </c>
      <c r="H65" s="178">
        <v>47.058823529411697</v>
      </c>
    </row>
    <row r="66" spans="2:8">
      <c r="B66" s="38">
        <v>2019</v>
      </c>
      <c r="C66" s="38" t="s">
        <v>191</v>
      </c>
      <c r="D66" s="38" t="s">
        <v>143</v>
      </c>
      <c r="E66" s="38">
        <v>1</v>
      </c>
      <c r="F66" s="38">
        <v>55.93</v>
      </c>
      <c r="G66" s="178">
        <v>7.6190476190476097</v>
      </c>
      <c r="H66" s="178">
        <v>4.7058823529411704</v>
      </c>
    </row>
    <row r="67" spans="2:8">
      <c r="B67" s="38">
        <v>2020</v>
      </c>
      <c r="C67" s="38" t="s">
        <v>191</v>
      </c>
      <c r="D67" s="38" t="s">
        <v>137</v>
      </c>
      <c r="E67" s="38">
        <v>3</v>
      </c>
      <c r="F67" s="38">
        <v>167.79</v>
      </c>
      <c r="G67" s="178">
        <v>22.857142857142801</v>
      </c>
      <c r="H67" s="178">
        <v>14.117647058823501</v>
      </c>
    </row>
    <row r="68" spans="2:8">
      <c r="B68" s="38">
        <v>2020</v>
      </c>
      <c r="C68" s="38" t="s">
        <v>191</v>
      </c>
      <c r="D68" s="38" t="s">
        <v>139</v>
      </c>
      <c r="E68" s="38">
        <v>2</v>
      </c>
      <c r="F68" s="38">
        <v>167.79</v>
      </c>
      <c r="G68" s="178">
        <v>22.857142857142801</v>
      </c>
      <c r="H68" s="178">
        <v>14.117647058823501</v>
      </c>
    </row>
    <row r="69" spans="2:8">
      <c r="B69" s="38">
        <v>2020</v>
      </c>
      <c r="C69" s="38" t="s">
        <v>191</v>
      </c>
      <c r="D69" s="38" t="s">
        <v>140</v>
      </c>
      <c r="E69" s="38">
        <v>58</v>
      </c>
      <c r="F69" s="38">
        <v>3243.94</v>
      </c>
      <c r="G69" s="178">
        <v>441.90476190476102</v>
      </c>
      <c r="H69" s="178">
        <v>272.941176470588</v>
      </c>
    </row>
    <row r="70" spans="2:8">
      <c r="B70" s="38">
        <v>2020</v>
      </c>
      <c r="C70" s="38" t="s">
        <v>191</v>
      </c>
      <c r="D70" s="38" t="s">
        <v>141</v>
      </c>
      <c r="E70" s="38">
        <v>35</v>
      </c>
      <c r="F70" s="38">
        <v>1957.55</v>
      </c>
      <c r="G70" s="178">
        <v>266.666666666666</v>
      </c>
      <c r="H70" s="178">
        <v>164.70588235294099</v>
      </c>
    </row>
    <row r="71" spans="2:8">
      <c r="B71" s="38">
        <v>2020</v>
      </c>
      <c r="C71" s="38" t="s">
        <v>191</v>
      </c>
      <c r="D71" s="38" t="s">
        <v>142</v>
      </c>
      <c r="E71" s="38">
        <v>1</v>
      </c>
      <c r="F71" s="38">
        <v>55.93</v>
      </c>
      <c r="G71" s="178">
        <v>7.6190476190476097</v>
      </c>
      <c r="H71" s="178">
        <v>4.7058823529411704</v>
      </c>
    </row>
    <row r="72" spans="2:8">
      <c r="B72" s="38">
        <v>2020</v>
      </c>
      <c r="C72" s="38" t="s">
        <v>191</v>
      </c>
      <c r="D72" s="38" t="s">
        <v>143</v>
      </c>
      <c r="E72" s="38">
        <v>4</v>
      </c>
      <c r="F72" s="38">
        <v>223.72</v>
      </c>
      <c r="G72" s="178">
        <v>30.4761904761904</v>
      </c>
      <c r="H72" s="178">
        <v>18.823529411764699</v>
      </c>
    </row>
    <row r="73" spans="2:8">
      <c r="B73" s="38">
        <v>2020</v>
      </c>
      <c r="C73" s="38" t="s">
        <v>191</v>
      </c>
      <c r="D73" s="38" t="s">
        <v>144</v>
      </c>
      <c r="E73" s="38">
        <v>32</v>
      </c>
      <c r="F73" s="38">
        <v>1789.76</v>
      </c>
      <c r="G73" s="178">
        <v>243.809523809523</v>
      </c>
      <c r="H73" s="178">
        <v>150.588235294117</v>
      </c>
    </row>
    <row r="74" spans="2:8">
      <c r="B74" s="38">
        <v>2020</v>
      </c>
      <c r="C74" s="38" t="s">
        <v>191</v>
      </c>
      <c r="D74" s="38" t="s">
        <v>147</v>
      </c>
      <c r="E74" s="38">
        <v>10</v>
      </c>
      <c r="F74" s="38">
        <v>559.29999999999995</v>
      </c>
      <c r="G74" s="178">
        <v>76.190476190476105</v>
      </c>
      <c r="H74" s="178">
        <v>47.058823529411697</v>
      </c>
    </row>
    <row r="75" spans="2:8">
      <c r="B75" s="38">
        <v>2021</v>
      </c>
      <c r="C75" s="38" t="s">
        <v>191</v>
      </c>
      <c r="D75" s="38" t="s">
        <v>135</v>
      </c>
      <c r="E75" s="38">
        <v>1</v>
      </c>
      <c r="F75" s="38">
        <v>55.93</v>
      </c>
      <c r="G75" s="178">
        <v>7.6190476190476097</v>
      </c>
      <c r="H75" s="178">
        <v>4.7058823529411704</v>
      </c>
    </row>
    <row r="76" spans="2:8">
      <c r="B76" s="38">
        <v>2021</v>
      </c>
      <c r="C76" s="38" t="s">
        <v>191</v>
      </c>
      <c r="D76" s="38" t="s">
        <v>137</v>
      </c>
      <c r="E76" s="38">
        <v>17</v>
      </c>
      <c r="F76" s="38">
        <v>1677.9</v>
      </c>
      <c r="G76" s="178">
        <v>228.57142857142799</v>
      </c>
      <c r="H76" s="178">
        <v>141.17647058823499</v>
      </c>
    </row>
    <row r="77" spans="2:8">
      <c r="B77" s="38">
        <v>2021</v>
      </c>
      <c r="C77" s="38" t="s">
        <v>191</v>
      </c>
      <c r="D77" s="38" t="s">
        <v>139</v>
      </c>
      <c r="E77" s="38">
        <v>10</v>
      </c>
      <c r="F77" s="38">
        <v>559.29999999999995</v>
      </c>
      <c r="G77" s="178">
        <v>76.190476190476105</v>
      </c>
      <c r="H77" s="178">
        <v>47.058823529411697</v>
      </c>
    </row>
    <row r="78" spans="2:8">
      <c r="B78" s="38">
        <v>2021</v>
      </c>
      <c r="C78" s="38" t="s">
        <v>191</v>
      </c>
      <c r="D78" s="38" t="s">
        <v>140</v>
      </c>
      <c r="E78" s="38">
        <v>97</v>
      </c>
      <c r="F78" s="38">
        <v>5593</v>
      </c>
      <c r="G78" s="178">
        <v>761.90476190476102</v>
      </c>
      <c r="H78" s="178">
        <v>470.588235294117</v>
      </c>
    </row>
    <row r="79" spans="2:8">
      <c r="B79" s="38">
        <v>2021</v>
      </c>
      <c r="C79" s="38" t="s">
        <v>191</v>
      </c>
      <c r="D79" s="38" t="s">
        <v>141</v>
      </c>
      <c r="E79" s="38">
        <v>120</v>
      </c>
      <c r="F79" s="38">
        <v>6711.6</v>
      </c>
      <c r="G79" s="178">
        <v>914.28571428571399</v>
      </c>
      <c r="H79" s="178">
        <v>564.70588235294099</v>
      </c>
    </row>
    <row r="80" spans="2:8">
      <c r="B80" s="38">
        <v>2021</v>
      </c>
      <c r="C80" s="38" t="s">
        <v>191</v>
      </c>
      <c r="D80" s="38" t="s">
        <v>142</v>
      </c>
      <c r="E80" s="38">
        <v>7</v>
      </c>
      <c r="F80" s="38">
        <v>391.51</v>
      </c>
      <c r="G80" s="178">
        <v>53.3333333333333</v>
      </c>
      <c r="H80" s="178">
        <v>32.941176470588204</v>
      </c>
    </row>
    <row r="81" spans="2:8">
      <c r="B81" s="38">
        <v>2021</v>
      </c>
      <c r="C81" s="38" t="s">
        <v>191</v>
      </c>
      <c r="D81" s="38" t="s">
        <v>143</v>
      </c>
      <c r="E81" s="38">
        <v>3</v>
      </c>
      <c r="F81" s="38">
        <v>167.79</v>
      </c>
      <c r="G81" s="178">
        <v>22.857142857142801</v>
      </c>
      <c r="H81" s="178">
        <v>14.117647058823501</v>
      </c>
    </row>
    <row r="82" spans="2:8">
      <c r="B82" s="38">
        <v>2021</v>
      </c>
      <c r="C82" s="38" t="s">
        <v>191</v>
      </c>
      <c r="D82" s="38" t="s">
        <v>144</v>
      </c>
      <c r="E82" s="38">
        <v>36</v>
      </c>
      <c r="F82" s="38">
        <v>2013.48</v>
      </c>
      <c r="G82" s="178">
        <v>274.28571428571399</v>
      </c>
      <c r="H82" s="178">
        <v>169.41176470588201</v>
      </c>
    </row>
    <row r="83" spans="2:8">
      <c r="B83" s="38">
        <v>2021</v>
      </c>
      <c r="C83" s="38" t="s">
        <v>191</v>
      </c>
      <c r="D83" s="38" t="s">
        <v>146</v>
      </c>
      <c r="E83" s="38">
        <v>7</v>
      </c>
      <c r="F83" s="38">
        <v>391.51</v>
      </c>
      <c r="G83" s="178">
        <v>53.3333333333333</v>
      </c>
      <c r="H83" s="178">
        <v>32.941176470588204</v>
      </c>
    </row>
    <row r="84" spans="2:8">
      <c r="B84" s="38">
        <v>2021</v>
      </c>
      <c r="C84" s="38" t="s">
        <v>191</v>
      </c>
      <c r="D84" s="38" t="s">
        <v>147</v>
      </c>
      <c r="E84" s="38">
        <v>114</v>
      </c>
      <c r="F84" s="38">
        <v>6655.67</v>
      </c>
      <c r="G84" s="178">
        <v>906.66666666666595</v>
      </c>
      <c r="H84" s="178">
        <v>560</v>
      </c>
    </row>
    <row r="85" spans="2:8">
      <c r="B85" s="38">
        <v>2022</v>
      </c>
      <c r="C85" s="38" t="s">
        <v>191</v>
      </c>
      <c r="D85" s="38" t="s">
        <v>135</v>
      </c>
      <c r="E85" s="38">
        <v>1</v>
      </c>
      <c r="F85" s="38">
        <v>55.93</v>
      </c>
      <c r="G85" s="178">
        <v>7.6190476190476097</v>
      </c>
      <c r="H85" s="178">
        <v>4.7058823529411704</v>
      </c>
    </row>
    <row r="86" spans="2:8">
      <c r="B86" s="38">
        <v>2022</v>
      </c>
      <c r="C86" s="38" t="s">
        <v>191</v>
      </c>
      <c r="D86" s="38" t="s">
        <v>137</v>
      </c>
      <c r="E86" s="38">
        <v>21</v>
      </c>
      <c r="F86" s="38">
        <v>2013.48</v>
      </c>
      <c r="G86" s="178">
        <v>274.28571428571399</v>
      </c>
      <c r="H86" s="178">
        <v>169.41176470588201</v>
      </c>
    </row>
    <row r="87" spans="2:8">
      <c r="B87" s="38">
        <v>2022</v>
      </c>
      <c r="C87" s="38" t="s">
        <v>191</v>
      </c>
      <c r="D87" s="38" t="s">
        <v>138</v>
      </c>
      <c r="E87" s="38">
        <v>1</v>
      </c>
      <c r="F87" s="38">
        <v>55.93</v>
      </c>
      <c r="G87" s="178">
        <v>7.6190476190476097</v>
      </c>
      <c r="H87" s="178">
        <v>4.7058823529411704</v>
      </c>
    </row>
    <row r="88" spans="2:8">
      <c r="B88" s="38">
        <v>2022</v>
      </c>
      <c r="C88" s="38" t="s">
        <v>191</v>
      </c>
      <c r="D88" s="38" t="s">
        <v>139</v>
      </c>
      <c r="E88" s="38">
        <v>35</v>
      </c>
      <c r="F88" s="38">
        <v>2349.06</v>
      </c>
      <c r="G88" s="178">
        <v>320</v>
      </c>
      <c r="H88" s="178">
        <v>197.64705882352899</v>
      </c>
    </row>
    <row r="89" spans="2:8">
      <c r="B89" s="38">
        <v>2022</v>
      </c>
      <c r="C89" s="38" t="s">
        <v>191</v>
      </c>
      <c r="D89" s="38" t="s">
        <v>140</v>
      </c>
      <c r="E89" s="38">
        <v>158</v>
      </c>
      <c r="F89" s="38">
        <v>8836.94</v>
      </c>
      <c r="G89" s="178">
        <v>1203.80952380952</v>
      </c>
      <c r="H89" s="178">
        <v>743.52941176470495</v>
      </c>
    </row>
    <row r="90" spans="2:8">
      <c r="B90" s="38">
        <v>2022</v>
      </c>
      <c r="C90" s="38" t="s">
        <v>191</v>
      </c>
      <c r="D90" s="38" t="s">
        <v>141</v>
      </c>
      <c r="E90" s="38">
        <v>247</v>
      </c>
      <c r="F90" s="38">
        <v>13926.57</v>
      </c>
      <c r="G90" s="178">
        <v>1897.1428571428501</v>
      </c>
      <c r="H90" s="178">
        <v>1171.76470588235</v>
      </c>
    </row>
    <row r="91" spans="2:8">
      <c r="B91" s="38">
        <v>2022</v>
      </c>
      <c r="C91" s="38" t="s">
        <v>191</v>
      </c>
      <c r="D91" s="38" t="s">
        <v>142</v>
      </c>
      <c r="E91" s="38">
        <v>76</v>
      </c>
      <c r="F91" s="38">
        <v>4586.26</v>
      </c>
      <c r="G91" s="178">
        <v>624.76190476190402</v>
      </c>
      <c r="H91" s="178">
        <v>385.88235294117601</v>
      </c>
    </row>
    <row r="92" spans="2:8">
      <c r="B92" s="38">
        <v>2022</v>
      </c>
      <c r="C92" s="38" t="s">
        <v>191</v>
      </c>
      <c r="D92" s="38" t="s">
        <v>143</v>
      </c>
      <c r="E92" s="38">
        <v>36</v>
      </c>
      <c r="F92" s="38">
        <v>2013.48</v>
      </c>
      <c r="G92" s="178">
        <v>274.28571428571399</v>
      </c>
      <c r="H92" s="178">
        <v>169.41176470588201</v>
      </c>
    </row>
    <row r="93" spans="2:8">
      <c r="B93" s="38">
        <v>2022</v>
      </c>
      <c r="C93" s="38" t="s">
        <v>191</v>
      </c>
      <c r="D93" s="38" t="s">
        <v>144</v>
      </c>
      <c r="E93" s="38">
        <v>211</v>
      </c>
      <c r="F93" s="38">
        <v>11801.23</v>
      </c>
      <c r="G93" s="178">
        <v>1607.61904761904</v>
      </c>
      <c r="H93" s="178">
        <v>992.94117647058795</v>
      </c>
    </row>
    <row r="94" spans="2:8">
      <c r="B94" s="38">
        <v>2022</v>
      </c>
      <c r="C94" s="38" t="s">
        <v>191</v>
      </c>
      <c r="D94" s="38" t="s">
        <v>146</v>
      </c>
      <c r="E94" s="38">
        <v>2</v>
      </c>
      <c r="F94" s="38">
        <v>111.86</v>
      </c>
      <c r="G94" s="178">
        <v>15.2380952380952</v>
      </c>
      <c r="H94" s="178">
        <v>9.4117647058823497</v>
      </c>
    </row>
    <row r="95" spans="2:8">
      <c r="B95" s="38">
        <v>2022</v>
      </c>
      <c r="C95" s="38" t="s">
        <v>191</v>
      </c>
      <c r="D95" s="38" t="s">
        <v>147</v>
      </c>
      <c r="E95" s="38">
        <v>68</v>
      </c>
      <c r="F95" s="38">
        <v>4809.9799999999996</v>
      </c>
      <c r="G95" s="178">
        <v>655.23809523809496</v>
      </c>
      <c r="H95" s="178">
        <v>404.70588235294099</v>
      </c>
    </row>
    <row r="96" spans="2:8">
      <c r="B96" s="38">
        <v>2023</v>
      </c>
      <c r="C96" s="38" t="s">
        <v>191</v>
      </c>
      <c r="D96" s="38" t="s">
        <v>135</v>
      </c>
      <c r="E96" s="38">
        <v>4</v>
      </c>
      <c r="F96" s="38">
        <v>223.72</v>
      </c>
      <c r="G96" s="178">
        <v>30.4761904761904</v>
      </c>
      <c r="H96" s="178">
        <v>18.823529411764699</v>
      </c>
    </row>
    <row r="97" spans="2:8">
      <c r="B97" s="38">
        <v>2023</v>
      </c>
      <c r="C97" s="38" t="s">
        <v>191</v>
      </c>
      <c r="D97" s="38" t="s">
        <v>137</v>
      </c>
      <c r="E97" s="38">
        <v>9</v>
      </c>
      <c r="F97" s="38">
        <v>671.16</v>
      </c>
      <c r="G97" s="178">
        <v>91.428571428571402</v>
      </c>
      <c r="H97" s="178">
        <v>56.470588235294102</v>
      </c>
    </row>
    <row r="98" spans="2:8">
      <c r="B98" s="38">
        <v>2023</v>
      </c>
      <c r="C98" s="38" t="s">
        <v>191</v>
      </c>
      <c r="D98" s="38" t="s">
        <v>138</v>
      </c>
      <c r="E98" s="38">
        <v>2</v>
      </c>
      <c r="F98" s="38">
        <v>111.86</v>
      </c>
      <c r="G98" s="178">
        <v>15.2380952380952</v>
      </c>
      <c r="H98" s="178">
        <v>9.4117647058823497</v>
      </c>
    </row>
    <row r="99" spans="2:8">
      <c r="B99" s="38">
        <v>2023</v>
      </c>
      <c r="C99" s="38" t="s">
        <v>191</v>
      </c>
      <c r="D99" s="38" t="s">
        <v>139</v>
      </c>
      <c r="E99" s="38">
        <v>66</v>
      </c>
      <c r="F99" s="38">
        <v>5704.86</v>
      </c>
      <c r="G99" s="178">
        <v>777.142857142857</v>
      </c>
      <c r="H99" s="178">
        <v>480</v>
      </c>
    </row>
    <row r="100" spans="2:8">
      <c r="B100" s="38">
        <v>2023</v>
      </c>
      <c r="C100" s="38" t="s">
        <v>191</v>
      </c>
      <c r="D100" s="38" t="s">
        <v>140</v>
      </c>
      <c r="E100" s="38">
        <v>191</v>
      </c>
      <c r="F100" s="38">
        <v>10514.84</v>
      </c>
      <c r="G100" s="178">
        <v>1455.23809523809</v>
      </c>
      <c r="H100" s="178">
        <v>898.82352941176396</v>
      </c>
    </row>
    <row r="101" spans="2:8">
      <c r="B101" s="38">
        <v>2023</v>
      </c>
      <c r="C101" s="38" t="s">
        <v>191</v>
      </c>
      <c r="D101" s="38" t="s">
        <v>141</v>
      </c>
      <c r="E101" s="38">
        <v>248</v>
      </c>
      <c r="F101" s="38">
        <v>13758.78</v>
      </c>
      <c r="G101" s="178">
        <v>1889.5238095238001</v>
      </c>
      <c r="H101" s="178">
        <v>1167.0588235294099</v>
      </c>
    </row>
    <row r="102" spans="2:8">
      <c r="B102" s="38">
        <v>2023</v>
      </c>
      <c r="C102" s="38" t="s">
        <v>191</v>
      </c>
      <c r="D102" s="38" t="s">
        <v>142</v>
      </c>
      <c r="E102" s="38">
        <v>63</v>
      </c>
      <c r="F102" s="38">
        <v>4026.96</v>
      </c>
      <c r="G102" s="178">
        <v>563.80952380952294</v>
      </c>
      <c r="H102" s="178">
        <v>348.23529411764702</v>
      </c>
    </row>
    <row r="103" spans="2:8">
      <c r="B103" s="38">
        <v>2023</v>
      </c>
      <c r="C103" s="38" t="s">
        <v>191</v>
      </c>
      <c r="D103" s="38" t="s">
        <v>143</v>
      </c>
      <c r="E103" s="38">
        <v>119</v>
      </c>
      <c r="F103" s="38">
        <v>6655.67</v>
      </c>
      <c r="G103" s="178">
        <v>914.28571428571399</v>
      </c>
      <c r="H103" s="178">
        <v>564.70588235294099</v>
      </c>
    </row>
    <row r="104" spans="2:8">
      <c r="B104" s="38">
        <v>2023</v>
      </c>
      <c r="C104" s="38" t="s">
        <v>191</v>
      </c>
      <c r="D104" s="38" t="s">
        <v>144</v>
      </c>
      <c r="E104" s="38">
        <v>196</v>
      </c>
      <c r="F104" s="38">
        <v>11018.21</v>
      </c>
      <c r="G104" s="178">
        <v>1500.9523809523801</v>
      </c>
      <c r="H104" s="178">
        <v>927.05882352941103</v>
      </c>
    </row>
    <row r="105" spans="2:8">
      <c r="B105" s="38">
        <v>2023</v>
      </c>
      <c r="C105" s="38" t="s">
        <v>191</v>
      </c>
      <c r="D105" s="38" t="s">
        <v>146</v>
      </c>
      <c r="E105" s="38">
        <v>6</v>
      </c>
      <c r="F105" s="38">
        <v>279.64999999999998</v>
      </c>
      <c r="G105" s="178">
        <v>45.714285714285701</v>
      </c>
      <c r="H105" s="178">
        <v>28.235294117647001</v>
      </c>
    </row>
    <row r="106" spans="2:8">
      <c r="B106" s="38">
        <v>2023</v>
      </c>
      <c r="C106" s="38" t="s">
        <v>191</v>
      </c>
      <c r="D106" s="38" t="s">
        <v>147</v>
      </c>
      <c r="E106" s="38">
        <v>26</v>
      </c>
      <c r="F106" s="38">
        <v>3076.15</v>
      </c>
      <c r="G106" s="178">
        <v>426.666666666666</v>
      </c>
      <c r="H106" s="178">
        <v>263.529411764705</v>
      </c>
    </row>
    <row r="107" spans="2:8">
      <c r="B107" s="38">
        <v>2023</v>
      </c>
      <c r="C107" s="38" t="s">
        <v>191</v>
      </c>
      <c r="D107" s="38" t="s">
        <v>148</v>
      </c>
      <c r="E107" s="38">
        <v>3</v>
      </c>
      <c r="F107" s="38">
        <v>111.86</v>
      </c>
      <c r="G107" s="178">
        <v>22.857142857142801</v>
      </c>
      <c r="H107" s="178">
        <v>14.117647058823501</v>
      </c>
    </row>
    <row r="108" spans="2:8">
      <c r="B108" s="38">
        <v>2016</v>
      </c>
      <c r="C108" s="38" t="s">
        <v>56</v>
      </c>
      <c r="D108" s="38" t="s">
        <v>138</v>
      </c>
      <c r="E108" s="38">
        <v>1</v>
      </c>
      <c r="F108" s="38">
        <v>5.44</v>
      </c>
      <c r="G108" s="178">
        <v>2</v>
      </c>
      <c r="H108" s="178">
        <v>1.2307692307692299</v>
      </c>
    </row>
    <row r="109" spans="2:8">
      <c r="B109" s="38">
        <v>2016</v>
      </c>
      <c r="C109" s="38" t="s">
        <v>56</v>
      </c>
      <c r="D109" s="38" t="s">
        <v>139</v>
      </c>
      <c r="E109" s="38">
        <v>5</v>
      </c>
      <c r="F109" s="38">
        <v>1665.3</v>
      </c>
      <c r="G109" s="178">
        <v>612</v>
      </c>
      <c r="H109" s="178">
        <v>376.61538461538402</v>
      </c>
    </row>
    <row r="110" spans="2:8">
      <c r="B110" s="38">
        <v>2016</v>
      </c>
      <c r="C110" s="38" t="s">
        <v>56</v>
      </c>
      <c r="D110" s="38" t="s">
        <v>140</v>
      </c>
      <c r="E110" s="38">
        <v>14</v>
      </c>
      <c r="F110" s="38">
        <v>1812.24</v>
      </c>
      <c r="G110" s="178">
        <v>666</v>
      </c>
      <c r="H110" s="178">
        <v>409.84615384615302</v>
      </c>
    </row>
    <row r="111" spans="2:8">
      <c r="B111" s="38">
        <v>2016</v>
      </c>
      <c r="C111" s="38" t="s">
        <v>56</v>
      </c>
      <c r="D111" s="38" t="s">
        <v>141</v>
      </c>
      <c r="E111" s="38">
        <v>39</v>
      </c>
      <c r="F111" s="38">
        <v>3923.79</v>
      </c>
      <c r="G111" s="178">
        <v>1442</v>
      </c>
      <c r="H111" s="178">
        <v>887.38461538461502</v>
      </c>
    </row>
    <row r="112" spans="2:8">
      <c r="B112" s="38">
        <v>2016</v>
      </c>
      <c r="C112" s="38" t="s">
        <v>56</v>
      </c>
      <c r="D112" s="38" t="s">
        <v>142</v>
      </c>
      <c r="E112" s="38">
        <v>10</v>
      </c>
      <c r="F112" s="38">
        <v>1273.46</v>
      </c>
      <c r="G112" s="178">
        <v>468</v>
      </c>
      <c r="H112" s="178">
        <v>288</v>
      </c>
    </row>
    <row r="113" spans="2:8">
      <c r="B113" s="38">
        <v>2016</v>
      </c>
      <c r="C113" s="38" t="s">
        <v>56</v>
      </c>
      <c r="D113" s="38" t="s">
        <v>143</v>
      </c>
      <c r="E113" s="38">
        <v>404</v>
      </c>
      <c r="F113" s="38">
        <v>35602.81</v>
      </c>
      <c r="G113" s="178">
        <v>13084</v>
      </c>
      <c r="H113" s="178">
        <v>8051.6923076923003</v>
      </c>
    </row>
    <row r="114" spans="2:8">
      <c r="B114" s="38">
        <v>2016</v>
      </c>
      <c r="C114" s="38" t="s">
        <v>56</v>
      </c>
      <c r="D114" s="38" t="s">
        <v>144</v>
      </c>
      <c r="E114" s="38">
        <v>4</v>
      </c>
      <c r="F114" s="38">
        <v>228.57</v>
      </c>
      <c r="G114" s="178">
        <v>84</v>
      </c>
      <c r="H114" s="178">
        <v>51.692307692307601</v>
      </c>
    </row>
    <row r="115" spans="2:8">
      <c r="B115" s="38">
        <v>2016</v>
      </c>
      <c r="C115" s="38" t="s">
        <v>56</v>
      </c>
      <c r="D115" s="38" t="s">
        <v>146</v>
      </c>
      <c r="E115" s="38">
        <v>2</v>
      </c>
      <c r="F115" s="38">
        <v>239.45</v>
      </c>
      <c r="G115" s="178">
        <v>88</v>
      </c>
      <c r="H115" s="178">
        <v>54.153846153846096</v>
      </c>
    </row>
    <row r="116" spans="2:8">
      <c r="B116" s="38">
        <v>2017</v>
      </c>
      <c r="C116" s="38" t="s">
        <v>56</v>
      </c>
      <c r="D116" s="38" t="s">
        <v>136</v>
      </c>
      <c r="E116" s="38">
        <v>216</v>
      </c>
      <c r="F116" s="38">
        <v>15020.27</v>
      </c>
      <c r="G116" s="178">
        <v>5520</v>
      </c>
      <c r="H116" s="178">
        <v>3396.9230769230699</v>
      </c>
    </row>
    <row r="117" spans="2:8">
      <c r="B117" s="38">
        <v>2017</v>
      </c>
      <c r="C117" s="38" t="s">
        <v>56</v>
      </c>
      <c r="D117" s="38" t="s">
        <v>137</v>
      </c>
      <c r="E117" s="38">
        <v>1</v>
      </c>
      <c r="F117" s="38">
        <v>152.38</v>
      </c>
      <c r="G117" s="178">
        <v>56</v>
      </c>
      <c r="H117" s="178">
        <v>34.461538461538403</v>
      </c>
    </row>
    <row r="118" spans="2:8">
      <c r="B118" s="38">
        <v>2017</v>
      </c>
      <c r="C118" s="38" t="s">
        <v>56</v>
      </c>
      <c r="D118" s="38" t="s">
        <v>138</v>
      </c>
      <c r="E118" s="38">
        <v>1</v>
      </c>
      <c r="F118" s="38">
        <v>5.44</v>
      </c>
      <c r="G118" s="178">
        <v>2</v>
      </c>
      <c r="H118" s="178">
        <v>1.2307692307692299</v>
      </c>
    </row>
    <row r="119" spans="2:8">
      <c r="B119" s="38">
        <v>2017</v>
      </c>
      <c r="C119" s="38" t="s">
        <v>56</v>
      </c>
      <c r="D119" s="38" t="s">
        <v>139</v>
      </c>
      <c r="E119" s="38">
        <v>9</v>
      </c>
      <c r="F119" s="38">
        <v>1077.54</v>
      </c>
      <c r="G119" s="178">
        <v>396</v>
      </c>
      <c r="H119" s="178">
        <v>243.692307692307</v>
      </c>
    </row>
    <row r="120" spans="2:8">
      <c r="B120" s="38">
        <v>2017</v>
      </c>
      <c r="C120" s="38" t="s">
        <v>56</v>
      </c>
      <c r="D120" s="38" t="s">
        <v>140</v>
      </c>
      <c r="E120" s="38">
        <v>172</v>
      </c>
      <c r="F120" s="38">
        <v>13045.07</v>
      </c>
      <c r="G120" s="178">
        <v>4794</v>
      </c>
      <c r="H120" s="178">
        <v>2950.1538461538398</v>
      </c>
    </row>
    <row r="121" spans="2:8">
      <c r="B121" s="38">
        <v>2017</v>
      </c>
      <c r="C121" s="38" t="s">
        <v>56</v>
      </c>
      <c r="D121" s="38" t="s">
        <v>141</v>
      </c>
      <c r="E121" s="38">
        <v>18</v>
      </c>
      <c r="F121" s="38">
        <v>1681.62</v>
      </c>
      <c r="G121" s="178">
        <v>618</v>
      </c>
      <c r="H121" s="178">
        <v>380.30769230769198</v>
      </c>
    </row>
    <row r="122" spans="2:8">
      <c r="B122" s="38">
        <v>2017</v>
      </c>
      <c r="C122" s="38" t="s">
        <v>56</v>
      </c>
      <c r="D122" s="38" t="s">
        <v>142</v>
      </c>
      <c r="E122" s="38">
        <v>32</v>
      </c>
      <c r="F122" s="38">
        <v>2699.32</v>
      </c>
      <c r="G122" s="178">
        <v>992</v>
      </c>
      <c r="H122" s="178">
        <v>610.461538461538</v>
      </c>
    </row>
    <row r="123" spans="2:8">
      <c r="B123" s="38">
        <v>2017</v>
      </c>
      <c r="C123" s="38" t="s">
        <v>56</v>
      </c>
      <c r="D123" s="38" t="s">
        <v>143</v>
      </c>
      <c r="E123" s="38">
        <v>1121</v>
      </c>
      <c r="F123" s="38">
        <v>110079.14</v>
      </c>
      <c r="G123" s="178">
        <v>40454</v>
      </c>
      <c r="H123" s="178">
        <v>24894.769230769201</v>
      </c>
    </row>
    <row r="124" spans="2:8">
      <c r="B124" s="38">
        <v>2017</v>
      </c>
      <c r="C124" s="38" t="s">
        <v>56</v>
      </c>
      <c r="D124" s="38" t="s">
        <v>146</v>
      </c>
      <c r="E124" s="38">
        <v>1</v>
      </c>
      <c r="F124" s="38">
        <v>65.31</v>
      </c>
      <c r="G124" s="178">
        <v>24</v>
      </c>
      <c r="H124" s="178">
        <v>14.769230769230701</v>
      </c>
    </row>
    <row r="125" spans="2:8">
      <c r="B125" s="38">
        <v>2017</v>
      </c>
      <c r="C125" s="38" t="s">
        <v>56</v>
      </c>
      <c r="D125" s="38" t="s">
        <v>147</v>
      </c>
      <c r="E125" s="38">
        <v>11</v>
      </c>
      <c r="F125" s="38">
        <v>397.33</v>
      </c>
      <c r="G125" s="178">
        <v>146</v>
      </c>
      <c r="H125" s="178">
        <v>89.846153846153797</v>
      </c>
    </row>
    <row r="126" spans="2:8">
      <c r="B126" s="38">
        <v>2018</v>
      </c>
      <c r="C126" s="38" t="s">
        <v>56</v>
      </c>
      <c r="D126" s="38" t="s">
        <v>136</v>
      </c>
      <c r="E126" s="38">
        <v>133</v>
      </c>
      <c r="F126" s="38">
        <v>12010.82</v>
      </c>
      <c r="G126" s="178">
        <v>4414</v>
      </c>
      <c r="H126" s="178">
        <v>2716.3076923076901</v>
      </c>
    </row>
    <row r="127" spans="2:8">
      <c r="B127" s="38">
        <v>2018</v>
      </c>
      <c r="C127" s="38" t="s">
        <v>56</v>
      </c>
      <c r="D127" s="38" t="s">
        <v>138</v>
      </c>
      <c r="E127" s="38">
        <v>2</v>
      </c>
      <c r="F127" s="38">
        <v>152.38</v>
      </c>
      <c r="G127" s="178">
        <v>56</v>
      </c>
      <c r="H127" s="178">
        <v>34.461538461538403</v>
      </c>
    </row>
    <row r="128" spans="2:8">
      <c r="B128" s="38">
        <v>2018</v>
      </c>
      <c r="C128" s="38" t="s">
        <v>56</v>
      </c>
      <c r="D128" s="38" t="s">
        <v>140</v>
      </c>
      <c r="E128" s="38">
        <v>1126</v>
      </c>
      <c r="F128" s="38">
        <v>79783.13</v>
      </c>
      <c r="G128" s="178">
        <v>29402</v>
      </c>
      <c r="H128" s="178">
        <v>18093.538461538399</v>
      </c>
    </row>
    <row r="129" spans="2:8">
      <c r="B129" s="38">
        <v>2018</v>
      </c>
      <c r="C129" s="38" t="s">
        <v>56</v>
      </c>
      <c r="D129" s="38" t="s">
        <v>141</v>
      </c>
      <c r="E129" s="38">
        <v>1</v>
      </c>
      <c r="F129" s="38">
        <v>43.54</v>
      </c>
      <c r="G129" s="178">
        <v>16</v>
      </c>
      <c r="H129" s="178">
        <v>9.8461538461538396</v>
      </c>
    </row>
    <row r="130" spans="2:8">
      <c r="B130" s="38">
        <v>2018</v>
      </c>
      <c r="C130" s="38" t="s">
        <v>56</v>
      </c>
      <c r="D130" s="38" t="s">
        <v>142</v>
      </c>
      <c r="E130" s="38">
        <v>42</v>
      </c>
      <c r="F130" s="38">
        <v>3254.41</v>
      </c>
      <c r="G130" s="178">
        <v>1196</v>
      </c>
      <c r="H130" s="178">
        <v>736</v>
      </c>
    </row>
    <row r="131" spans="2:8">
      <c r="B131" s="38">
        <v>2018</v>
      </c>
      <c r="C131" s="38" t="s">
        <v>56</v>
      </c>
      <c r="D131" s="38" t="s">
        <v>143</v>
      </c>
      <c r="E131" s="38">
        <v>109</v>
      </c>
      <c r="F131" s="38">
        <v>13763.3</v>
      </c>
      <c r="G131" s="178">
        <v>5058</v>
      </c>
      <c r="H131" s="178">
        <v>3112.6153846153802</v>
      </c>
    </row>
    <row r="132" spans="2:8">
      <c r="B132" s="38">
        <v>2018</v>
      </c>
      <c r="C132" s="38" t="s">
        <v>56</v>
      </c>
      <c r="D132" s="38" t="s">
        <v>144</v>
      </c>
      <c r="E132" s="38">
        <v>1</v>
      </c>
      <c r="F132" s="38">
        <v>10.88</v>
      </c>
      <c r="G132" s="178">
        <v>4</v>
      </c>
      <c r="H132" s="178">
        <v>2.4615384615384599</v>
      </c>
    </row>
    <row r="133" spans="2:8">
      <c r="B133" s="38">
        <v>2018</v>
      </c>
      <c r="C133" s="38" t="s">
        <v>56</v>
      </c>
      <c r="D133" s="38" t="s">
        <v>147</v>
      </c>
      <c r="E133" s="38">
        <v>827</v>
      </c>
      <c r="F133" s="38">
        <v>110557.29</v>
      </c>
      <c r="G133" s="178">
        <v>40630</v>
      </c>
      <c r="H133" s="178">
        <v>25003.0769230769</v>
      </c>
    </row>
    <row r="134" spans="2:8">
      <c r="B134" s="38">
        <v>2019</v>
      </c>
      <c r="C134" s="38" t="s">
        <v>56</v>
      </c>
      <c r="D134" s="38" t="s">
        <v>135</v>
      </c>
      <c r="E134" s="38">
        <v>4</v>
      </c>
      <c r="F134" s="38">
        <v>331.98</v>
      </c>
      <c r="G134" s="178">
        <v>122</v>
      </c>
      <c r="H134" s="178">
        <v>75.076923076922995</v>
      </c>
    </row>
    <row r="135" spans="2:8">
      <c r="B135" s="38">
        <v>2019</v>
      </c>
      <c r="C135" s="38" t="s">
        <v>56</v>
      </c>
      <c r="D135" s="38" t="s">
        <v>136</v>
      </c>
      <c r="E135" s="38">
        <v>49</v>
      </c>
      <c r="F135" s="38">
        <v>5654.39</v>
      </c>
      <c r="G135" s="178">
        <v>2078</v>
      </c>
      <c r="H135" s="178">
        <v>1278.76923076923</v>
      </c>
    </row>
    <row r="136" spans="2:8">
      <c r="B136" s="38">
        <v>2019</v>
      </c>
      <c r="C136" s="38" t="s">
        <v>56</v>
      </c>
      <c r="D136" s="38" t="s">
        <v>138</v>
      </c>
      <c r="E136" s="38">
        <v>2</v>
      </c>
      <c r="F136" s="38">
        <v>87.08</v>
      </c>
      <c r="G136" s="178">
        <v>32</v>
      </c>
      <c r="H136" s="178">
        <v>19.692307692307601</v>
      </c>
    </row>
    <row r="137" spans="2:8">
      <c r="B137" s="38">
        <v>2019</v>
      </c>
      <c r="C137" s="38" t="s">
        <v>56</v>
      </c>
      <c r="D137" s="38" t="s">
        <v>140</v>
      </c>
      <c r="E137" s="38">
        <v>1368</v>
      </c>
      <c r="F137" s="38">
        <v>107925.03</v>
      </c>
      <c r="G137" s="178">
        <v>39708.199999999997</v>
      </c>
      <c r="H137" s="178">
        <v>24435.8153846153</v>
      </c>
    </row>
    <row r="138" spans="2:8">
      <c r="B138" s="38">
        <v>2019</v>
      </c>
      <c r="C138" s="38" t="s">
        <v>56</v>
      </c>
      <c r="D138" s="38" t="s">
        <v>141</v>
      </c>
      <c r="E138" s="38">
        <v>2</v>
      </c>
      <c r="F138" s="38">
        <v>54.43</v>
      </c>
      <c r="G138" s="178">
        <v>20</v>
      </c>
      <c r="H138" s="178">
        <v>12.307692307692299</v>
      </c>
    </row>
    <row r="139" spans="2:8">
      <c r="B139" s="38">
        <v>2019</v>
      </c>
      <c r="C139" s="38" t="s">
        <v>56</v>
      </c>
      <c r="D139" s="38" t="s">
        <v>142</v>
      </c>
      <c r="E139" s="38">
        <v>62</v>
      </c>
      <c r="F139" s="38">
        <v>5159.17</v>
      </c>
      <c r="G139" s="178">
        <v>1896</v>
      </c>
      <c r="H139" s="178">
        <v>1166.76923076923</v>
      </c>
    </row>
    <row r="140" spans="2:8">
      <c r="B140" s="38">
        <v>2019</v>
      </c>
      <c r="C140" s="38" t="s">
        <v>56</v>
      </c>
      <c r="D140" s="38" t="s">
        <v>143</v>
      </c>
      <c r="E140" s="38">
        <v>79</v>
      </c>
      <c r="F140" s="38">
        <v>9844.9</v>
      </c>
      <c r="G140" s="178">
        <v>3618</v>
      </c>
      <c r="H140" s="178">
        <v>2226.4615384615299</v>
      </c>
    </row>
    <row r="141" spans="2:8">
      <c r="B141" s="38">
        <v>2019</v>
      </c>
      <c r="C141" s="38" t="s">
        <v>56</v>
      </c>
      <c r="D141" s="38" t="s">
        <v>144</v>
      </c>
      <c r="E141" s="38">
        <v>5</v>
      </c>
      <c r="F141" s="38">
        <v>495.23</v>
      </c>
      <c r="G141" s="178">
        <v>182</v>
      </c>
      <c r="H141" s="178">
        <v>112</v>
      </c>
    </row>
    <row r="142" spans="2:8">
      <c r="B142" s="38">
        <v>2019</v>
      </c>
      <c r="C142" s="38" t="s">
        <v>56</v>
      </c>
      <c r="D142" s="38" t="s">
        <v>147</v>
      </c>
      <c r="E142" s="38">
        <v>1833</v>
      </c>
      <c r="F142" s="38">
        <v>237106.78</v>
      </c>
      <c r="G142" s="178">
        <v>87137.12</v>
      </c>
      <c r="H142" s="178">
        <v>53622.843076923004</v>
      </c>
    </row>
    <row r="143" spans="2:8">
      <c r="B143" s="38">
        <v>2020</v>
      </c>
      <c r="C143" s="38" t="s">
        <v>56</v>
      </c>
      <c r="D143" s="38" t="s">
        <v>135</v>
      </c>
      <c r="E143" s="38">
        <v>6</v>
      </c>
      <c r="F143" s="38">
        <v>800</v>
      </c>
      <c r="G143" s="178">
        <v>294</v>
      </c>
      <c r="H143" s="178">
        <v>180.923076923076</v>
      </c>
    </row>
    <row r="144" spans="2:8">
      <c r="B144" s="38">
        <v>2020</v>
      </c>
      <c r="C144" s="38" t="s">
        <v>56</v>
      </c>
      <c r="D144" s="38" t="s">
        <v>136</v>
      </c>
      <c r="E144" s="38">
        <v>1</v>
      </c>
      <c r="F144" s="38">
        <v>304.76</v>
      </c>
      <c r="G144" s="178">
        <v>112</v>
      </c>
      <c r="H144" s="178">
        <v>68.923076923076906</v>
      </c>
    </row>
    <row r="145" spans="2:8">
      <c r="B145" s="38">
        <v>2020</v>
      </c>
      <c r="C145" s="38" t="s">
        <v>56</v>
      </c>
      <c r="D145" s="38" t="s">
        <v>137</v>
      </c>
      <c r="E145" s="38">
        <v>1</v>
      </c>
      <c r="F145" s="38">
        <v>304.76</v>
      </c>
      <c r="G145" s="178">
        <v>112</v>
      </c>
      <c r="H145" s="178">
        <v>68.923076923076906</v>
      </c>
    </row>
    <row r="146" spans="2:8">
      <c r="B146" s="38">
        <v>2020</v>
      </c>
      <c r="C146" s="38" t="s">
        <v>56</v>
      </c>
      <c r="D146" s="38" t="s">
        <v>138</v>
      </c>
      <c r="E146" s="38">
        <v>1</v>
      </c>
      <c r="F146" s="38">
        <v>304.76</v>
      </c>
      <c r="G146" s="178">
        <v>112</v>
      </c>
      <c r="H146" s="178">
        <v>68.923076923076906</v>
      </c>
    </row>
    <row r="147" spans="2:8">
      <c r="B147" s="38">
        <v>2020</v>
      </c>
      <c r="C147" s="38" t="s">
        <v>56</v>
      </c>
      <c r="D147" s="38" t="s">
        <v>139</v>
      </c>
      <c r="E147" s="38">
        <v>1</v>
      </c>
      <c r="F147" s="38">
        <v>114.29</v>
      </c>
      <c r="G147" s="178">
        <v>42</v>
      </c>
      <c r="H147" s="178">
        <v>25.846153846153801</v>
      </c>
    </row>
    <row r="148" spans="2:8">
      <c r="B148" s="38">
        <v>2020</v>
      </c>
      <c r="C148" s="38" t="s">
        <v>56</v>
      </c>
      <c r="D148" s="38" t="s">
        <v>140</v>
      </c>
      <c r="E148" s="38">
        <v>876</v>
      </c>
      <c r="F148" s="38">
        <v>136010.31</v>
      </c>
      <c r="G148" s="178">
        <v>49984</v>
      </c>
      <c r="H148" s="178">
        <v>30759.384615384599</v>
      </c>
    </row>
    <row r="149" spans="2:8">
      <c r="B149" s="38">
        <v>2020</v>
      </c>
      <c r="C149" s="38" t="s">
        <v>56</v>
      </c>
      <c r="D149" s="38" t="s">
        <v>141</v>
      </c>
      <c r="E149" s="38">
        <v>2</v>
      </c>
      <c r="F149" s="38">
        <v>81.63</v>
      </c>
      <c r="G149" s="178">
        <v>30</v>
      </c>
      <c r="H149" s="178">
        <v>18.4615384615384</v>
      </c>
    </row>
    <row r="150" spans="2:8">
      <c r="B150" s="38">
        <v>2020</v>
      </c>
      <c r="C150" s="38" t="s">
        <v>56</v>
      </c>
      <c r="D150" s="38" t="s">
        <v>142</v>
      </c>
      <c r="E150" s="38">
        <v>91</v>
      </c>
      <c r="F150" s="38">
        <v>9344.18</v>
      </c>
      <c r="G150" s="178">
        <v>3434</v>
      </c>
      <c r="H150" s="178">
        <v>2113.23076923076</v>
      </c>
    </row>
    <row r="151" spans="2:8">
      <c r="B151" s="38">
        <v>2020</v>
      </c>
      <c r="C151" s="38" t="s">
        <v>56</v>
      </c>
      <c r="D151" s="38" t="s">
        <v>143</v>
      </c>
      <c r="E151" s="38">
        <v>45</v>
      </c>
      <c r="F151" s="38">
        <v>9137.39</v>
      </c>
      <c r="G151" s="178">
        <v>3358</v>
      </c>
      <c r="H151" s="178">
        <v>2066.4615384615299</v>
      </c>
    </row>
    <row r="152" spans="2:8">
      <c r="B152" s="38">
        <v>2020</v>
      </c>
      <c r="C152" s="38" t="s">
        <v>56</v>
      </c>
      <c r="D152" s="38" t="s">
        <v>147</v>
      </c>
      <c r="E152" s="38">
        <v>1799</v>
      </c>
      <c r="F152" s="38">
        <v>276907.53999999998</v>
      </c>
      <c r="G152" s="178">
        <v>101764</v>
      </c>
      <c r="H152" s="178">
        <v>62624</v>
      </c>
    </row>
    <row r="153" spans="2:8">
      <c r="B153" s="38">
        <v>2021</v>
      </c>
      <c r="C153" s="38" t="s">
        <v>56</v>
      </c>
      <c r="D153" s="38" t="s">
        <v>135</v>
      </c>
      <c r="E153" s="38">
        <v>16</v>
      </c>
      <c r="F153" s="38">
        <v>2481.62</v>
      </c>
      <c r="G153" s="178">
        <v>912</v>
      </c>
      <c r="H153" s="178">
        <v>561.23076923076906</v>
      </c>
    </row>
    <row r="154" spans="2:8">
      <c r="B154" s="38">
        <v>2021</v>
      </c>
      <c r="C154" s="38" t="s">
        <v>56</v>
      </c>
      <c r="D154" s="38" t="s">
        <v>140</v>
      </c>
      <c r="E154" s="38">
        <v>863</v>
      </c>
      <c r="F154" s="38">
        <v>125109.89</v>
      </c>
      <c r="G154" s="178">
        <v>46022</v>
      </c>
      <c r="H154" s="178">
        <v>28321.2307692307</v>
      </c>
    </row>
    <row r="155" spans="2:8">
      <c r="B155" s="38">
        <v>2021</v>
      </c>
      <c r="C155" s="38" t="s">
        <v>56</v>
      </c>
      <c r="D155" s="38" t="s">
        <v>141</v>
      </c>
      <c r="E155" s="38">
        <v>8</v>
      </c>
      <c r="F155" s="38">
        <v>1034.01</v>
      </c>
      <c r="G155" s="178">
        <v>380</v>
      </c>
      <c r="H155" s="178">
        <v>233.84615384615299</v>
      </c>
    </row>
    <row r="156" spans="2:8">
      <c r="B156" s="38">
        <v>2021</v>
      </c>
      <c r="C156" s="38" t="s">
        <v>56</v>
      </c>
      <c r="D156" s="38" t="s">
        <v>142</v>
      </c>
      <c r="E156" s="38">
        <v>86</v>
      </c>
      <c r="F156" s="38">
        <v>8163.24</v>
      </c>
      <c r="G156" s="178">
        <v>3000</v>
      </c>
      <c r="H156" s="178">
        <v>1846.15384615384</v>
      </c>
    </row>
    <row r="157" spans="2:8">
      <c r="B157" s="38">
        <v>2021</v>
      </c>
      <c r="C157" s="38" t="s">
        <v>56</v>
      </c>
      <c r="D157" s="38" t="s">
        <v>143</v>
      </c>
      <c r="E157" s="38">
        <v>47</v>
      </c>
      <c r="F157" s="38">
        <v>8478.89</v>
      </c>
      <c r="G157" s="178">
        <v>3116</v>
      </c>
      <c r="H157" s="178">
        <v>1917.5384615384601</v>
      </c>
    </row>
    <row r="158" spans="2:8">
      <c r="B158" s="38">
        <v>2021</v>
      </c>
      <c r="C158" s="38" t="s">
        <v>56</v>
      </c>
      <c r="D158" s="38" t="s">
        <v>144</v>
      </c>
      <c r="E158" s="38">
        <v>2</v>
      </c>
      <c r="F158" s="38">
        <v>141.5</v>
      </c>
      <c r="G158" s="178">
        <v>80</v>
      </c>
      <c r="H158" s="178">
        <v>49.230769230769198</v>
      </c>
    </row>
    <row r="159" spans="2:8">
      <c r="B159" s="38">
        <v>2021</v>
      </c>
      <c r="C159" s="38" t="s">
        <v>56</v>
      </c>
      <c r="D159" s="38" t="s">
        <v>147</v>
      </c>
      <c r="E159" s="38">
        <v>1048</v>
      </c>
      <c r="F159" s="38">
        <v>131759.91</v>
      </c>
      <c r="G159" s="178">
        <v>48422</v>
      </c>
      <c r="H159" s="178">
        <v>29798.1538461538</v>
      </c>
    </row>
    <row r="160" spans="2:8">
      <c r="B160" s="38">
        <v>2021</v>
      </c>
      <c r="C160" s="38" t="s">
        <v>56</v>
      </c>
      <c r="D160" s="38" t="s">
        <v>148</v>
      </c>
      <c r="E160" s="38">
        <v>1</v>
      </c>
      <c r="F160" s="38">
        <v>130.61000000000001</v>
      </c>
      <c r="G160" s="178">
        <v>48</v>
      </c>
      <c r="H160" s="178">
        <v>29.538461538461501</v>
      </c>
    </row>
    <row r="161" spans="2:8">
      <c r="B161" s="38">
        <v>2022</v>
      </c>
      <c r="C161" s="38" t="s">
        <v>56</v>
      </c>
      <c r="D161" s="38" t="s">
        <v>135</v>
      </c>
      <c r="E161" s="38">
        <v>16</v>
      </c>
      <c r="F161" s="38">
        <v>1812.24</v>
      </c>
      <c r="G161" s="178">
        <v>666</v>
      </c>
      <c r="H161" s="178">
        <v>409.84615384615302</v>
      </c>
    </row>
    <row r="162" spans="2:8">
      <c r="B162" s="38">
        <v>2022</v>
      </c>
      <c r="C162" s="38" t="s">
        <v>56</v>
      </c>
      <c r="D162" s="38" t="s">
        <v>140</v>
      </c>
      <c r="E162" s="38">
        <v>856</v>
      </c>
      <c r="F162" s="38">
        <v>120962.95</v>
      </c>
      <c r="G162" s="178">
        <v>44458</v>
      </c>
      <c r="H162" s="178">
        <v>27358.769230769201</v>
      </c>
    </row>
    <row r="163" spans="2:8">
      <c r="B163" s="38">
        <v>2022</v>
      </c>
      <c r="C163" s="38" t="s">
        <v>56</v>
      </c>
      <c r="D163" s="38" t="s">
        <v>141</v>
      </c>
      <c r="E163" s="38">
        <v>5</v>
      </c>
      <c r="F163" s="38">
        <v>642.17999999999995</v>
      </c>
      <c r="G163" s="178">
        <v>236</v>
      </c>
      <c r="H163" s="178">
        <v>145.230769230769</v>
      </c>
    </row>
    <row r="164" spans="2:8">
      <c r="B164" s="38">
        <v>2022</v>
      </c>
      <c r="C164" s="38" t="s">
        <v>56</v>
      </c>
      <c r="D164" s="38" t="s">
        <v>142</v>
      </c>
      <c r="E164" s="38">
        <v>51</v>
      </c>
      <c r="F164" s="38">
        <v>5355.1</v>
      </c>
      <c r="G164" s="178">
        <v>1968</v>
      </c>
      <c r="H164" s="178">
        <v>1211.0769230769199</v>
      </c>
    </row>
    <row r="165" spans="2:8">
      <c r="B165" s="38">
        <v>2022</v>
      </c>
      <c r="C165" s="38" t="s">
        <v>56</v>
      </c>
      <c r="D165" s="38" t="s">
        <v>143</v>
      </c>
      <c r="E165" s="38">
        <v>25</v>
      </c>
      <c r="F165" s="38">
        <v>3978.26</v>
      </c>
      <c r="G165" s="178">
        <v>1462</v>
      </c>
      <c r="H165" s="178">
        <v>899.69230769230705</v>
      </c>
    </row>
    <row r="166" spans="2:8">
      <c r="B166" s="38">
        <v>2022</v>
      </c>
      <c r="C166" s="38" t="s">
        <v>56</v>
      </c>
      <c r="D166" s="38" t="s">
        <v>147</v>
      </c>
      <c r="E166" s="38">
        <v>692</v>
      </c>
      <c r="F166" s="38">
        <v>93980.479999999996</v>
      </c>
      <c r="G166" s="178">
        <v>34538</v>
      </c>
      <c r="H166" s="178">
        <v>21254.1538461538</v>
      </c>
    </row>
    <row r="167" spans="2:8">
      <c r="B167" s="38">
        <v>2023</v>
      </c>
      <c r="C167" s="38" t="s">
        <v>56</v>
      </c>
      <c r="D167" s="38" t="s">
        <v>135</v>
      </c>
      <c r="E167" s="38">
        <v>16</v>
      </c>
      <c r="F167" s="38">
        <v>2220.41</v>
      </c>
      <c r="G167" s="178">
        <v>816</v>
      </c>
      <c r="H167" s="178">
        <v>502.15384615384602</v>
      </c>
    </row>
    <row r="168" spans="2:8">
      <c r="B168" s="38">
        <v>2023</v>
      </c>
      <c r="C168" s="38" t="s">
        <v>56</v>
      </c>
      <c r="D168" s="38" t="s">
        <v>137</v>
      </c>
      <c r="E168" s="38">
        <v>4</v>
      </c>
      <c r="F168" s="38">
        <v>315.67</v>
      </c>
      <c r="G168" s="178">
        <v>116</v>
      </c>
      <c r="H168" s="178">
        <v>71.384615384615302</v>
      </c>
    </row>
    <row r="169" spans="2:8">
      <c r="B169" s="38">
        <v>2023</v>
      </c>
      <c r="C169" s="38" t="s">
        <v>56</v>
      </c>
      <c r="D169" s="38" t="s">
        <v>140</v>
      </c>
      <c r="E169" s="38">
        <v>877</v>
      </c>
      <c r="F169" s="38">
        <v>115222.49</v>
      </c>
      <c r="G169" s="178">
        <v>42480</v>
      </c>
      <c r="H169" s="178">
        <v>26141.538461538399</v>
      </c>
    </row>
    <row r="170" spans="2:8">
      <c r="B170" s="38">
        <v>2023</v>
      </c>
      <c r="C170" s="38" t="s">
        <v>56</v>
      </c>
      <c r="D170" s="38" t="s">
        <v>141</v>
      </c>
      <c r="E170" s="38">
        <v>7</v>
      </c>
      <c r="F170" s="38">
        <v>625.88</v>
      </c>
      <c r="G170" s="178">
        <v>230</v>
      </c>
      <c r="H170" s="178">
        <v>141.53846153846101</v>
      </c>
    </row>
    <row r="171" spans="2:8">
      <c r="B171" s="38">
        <v>2023</v>
      </c>
      <c r="C171" s="38" t="s">
        <v>56</v>
      </c>
      <c r="D171" s="38" t="s">
        <v>142</v>
      </c>
      <c r="E171" s="38">
        <v>49</v>
      </c>
      <c r="F171" s="38">
        <v>3265.45</v>
      </c>
      <c r="G171" s="178">
        <v>1200</v>
      </c>
      <c r="H171" s="178">
        <v>738.461538461538</v>
      </c>
    </row>
    <row r="172" spans="2:8">
      <c r="B172" s="38">
        <v>2023</v>
      </c>
      <c r="C172" s="38" t="s">
        <v>56</v>
      </c>
      <c r="D172" s="38" t="s">
        <v>143</v>
      </c>
      <c r="E172" s="38">
        <v>21</v>
      </c>
      <c r="F172" s="38">
        <v>2906.14</v>
      </c>
      <c r="G172" s="178">
        <v>1068</v>
      </c>
      <c r="H172" s="178">
        <v>657.23076923076906</v>
      </c>
    </row>
    <row r="173" spans="2:8">
      <c r="B173" s="38">
        <v>2023</v>
      </c>
      <c r="C173" s="38" t="s">
        <v>56</v>
      </c>
      <c r="D173" s="38" t="s">
        <v>144</v>
      </c>
      <c r="E173" s="38">
        <v>26</v>
      </c>
      <c r="F173" s="38">
        <v>1910.2</v>
      </c>
      <c r="G173" s="178">
        <v>702</v>
      </c>
      <c r="H173" s="178">
        <v>432</v>
      </c>
    </row>
    <row r="174" spans="2:8">
      <c r="B174" s="38">
        <v>2023</v>
      </c>
      <c r="C174" s="38" t="s">
        <v>56</v>
      </c>
      <c r="D174" s="38" t="s">
        <v>147</v>
      </c>
      <c r="E174" s="38">
        <v>437</v>
      </c>
      <c r="F174" s="38">
        <v>61638.09</v>
      </c>
      <c r="G174" s="178">
        <v>22652</v>
      </c>
      <c r="H174" s="178">
        <v>13939.692307692299</v>
      </c>
    </row>
    <row r="175" spans="2:8">
      <c r="B175" s="38">
        <v>2015</v>
      </c>
      <c r="C175" s="38" t="s">
        <v>192</v>
      </c>
      <c r="D175" s="38" t="s">
        <v>135</v>
      </c>
      <c r="E175" s="38">
        <v>1</v>
      </c>
      <c r="F175" s="38">
        <v>2</v>
      </c>
      <c r="G175" s="178">
        <v>0.875</v>
      </c>
      <c r="H175" s="178">
        <v>0.53846153846153799</v>
      </c>
    </row>
    <row r="176" spans="2:8">
      <c r="B176" s="38">
        <v>2015</v>
      </c>
      <c r="C176" s="38" t="s">
        <v>192</v>
      </c>
      <c r="D176" s="38" t="s">
        <v>144</v>
      </c>
      <c r="E176" s="38">
        <v>1</v>
      </c>
      <c r="F176" s="38">
        <v>2</v>
      </c>
      <c r="G176" s="178">
        <v>0.875</v>
      </c>
      <c r="H176" s="178">
        <v>0.53846153846153799</v>
      </c>
    </row>
    <row r="177" spans="2:8">
      <c r="B177" s="38">
        <v>2023</v>
      </c>
      <c r="C177" s="38" t="s">
        <v>192</v>
      </c>
      <c r="D177" s="38" t="s">
        <v>137</v>
      </c>
      <c r="E177" s="38">
        <v>1</v>
      </c>
      <c r="F177" s="38">
        <v>1.72</v>
      </c>
      <c r="G177" s="178">
        <v>0.75</v>
      </c>
    </row>
    <row r="178" spans="2:8">
      <c r="B178" s="38">
        <v>2023</v>
      </c>
      <c r="C178" s="38" t="s">
        <v>192</v>
      </c>
      <c r="D178" s="38" t="s">
        <v>144</v>
      </c>
      <c r="E178" s="38">
        <v>5</v>
      </c>
      <c r="F178" s="38">
        <v>26</v>
      </c>
      <c r="G178" s="178">
        <v>11.375</v>
      </c>
      <c r="H178" s="178">
        <v>7</v>
      </c>
    </row>
    <row r="179" spans="2:8">
      <c r="B179" s="38">
        <v>2019</v>
      </c>
      <c r="C179" s="38" t="s">
        <v>191</v>
      </c>
      <c r="D179" s="38" t="s">
        <v>143</v>
      </c>
      <c r="E179" s="38">
        <v>2</v>
      </c>
      <c r="F179" s="38">
        <v>111.86</v>
      </c>
      <c r="G179" s="178">
        <v>22.857142857142801</v>
      </c>
      <c r="H179" s="178">
        <v>14.117647058823501</v>
      </c>
    </row>
    <row r="180" spans="2:8">
      <c r="B180" s="38">
        <v>2020</v>
      </c>
      <c r="C180" s="38" t="s">
        <v>191</v>
      </c>
      <c r="D180" s="38" t="s">
        <v>137</v>
      </c>
      <c r="E180" s="38">
        <v>1</v>
      </c>
      <c r="F180" s="38">
        <v>55.93</v>
      </c>
      <c r="G180" s="178">
        <v>11.4285714285714</v>
      </c>
      <c r="H180" s="178">
        <v>7.0588235294117601</v>
      </c>
    </row>
    <row r="181" spans="2:8">
      <c r="B181" s="38">
        <v>2020</v>
      </c>
      <c r="C181" s="38" t="s">
        <v>191</v>
      </c>
      <c r="D181" s="38" t="s">
        <v>139</v>
      </c>
      <c r="E181" s="38">
        <v>12</v>
      </c>
      <c r="F181" s="38">
        <v>6991.25</v>
      </c>
      <c r="G181" s="178">
        <v>1428.57142857142</v>
      </c>
      <c r="H181" s="178">
        <v>882.35294117647004</v>
      </c>
    </row>
    <row r="182" spans="2:8">
      <c r="B182" s="38">
        <v>2020</v>
      </c>
      <c r="C182" s="38" t="s">
        <v>191</v>
      </c>
      <c r="D182" s="38" t="s">
        <v>140</v>
      </c>
      <c r="E182" s="38">
        <v>47</v>
      </c>
      <c r="F182" s="38">
        <v>2628.71</v>
      </c>
      <c r="G182" s="178">
        <v>537.142857142857</v>
      </c>
      <c r="H182" s="178">
        <v>331.76470588235202</v>
      </c>
    </row>
    <row r="183" spans="2:8">
      <c r="B183" s="38">
        <v>2020</v>
      </c>
      <c r="C183" s="38" t="s">
        <v>191</v>
      </c>
      <c r="D183" s="38" t="s">
        <v>141</v>
      </c>
      <c r="E183" s="38">
        <v>298</v>
      </c>
      <c r="F183" s="38">
        <v>23210.95</v>
      </c>
      <c r="G183" s="178">
        <v>4742.8571428571404</v>
      </c>
      <c r="H183" s="178">
        <v>2929.4117647058802</v>
      </c>
    </row>
    <row r="184" spans="2:8">
      <c r="B184" s="38">
        <v>2020</v>
      </c>
      <c r="C184" s="38" t="s">
        <v>191</v>
      </c>
      <c r="D184" s="38" t="s">
        <v>143</v>
      </c>
      <c r="E184" s="38">
        <v>3</v>
      </c>
      <c r="F184" s="38">
        <v>167.79</v>
      </c>
      <c r="G184" s="178">
        <v>34.285714285714199</v>
      </c>
      <c r="H184" s="178">
        <v>21.176470588235201</v>
      </c>
    </row>
    <row r="185" spans="2:8">
      <c r="B185" s="38">
        <v>2020</v>
      </c>
      <c r="C185" s="38" t="s">
        <v>191</v>
      </c>
      <c r="D185" s="38" t="s">
        <v>144</v>
      </c>
      <c r="E185" s="38">
        <v>37</v>
      </c>
      <c r="F185" s="38">
        <v>2349.06</v>
      </c>
      <c r="G185" s="178">
        <v>479.99999999999898</v>
      </c>
      <c r="H185" s="178">
        <v>296.47058823529397</v>
      </c>
    </row>
    <row r="186" spans="2:8">
      <c r="B186" s="38">
        <v>2020</v>
      </c>
      <c r="C186" s="38" t="s">
        <v>191</v>
      </c>
      <c r="D186" s="38" t="s">
        <v>147</v>
      </c>
      <c r="E186" s="38">
        <v>13</v>
      </c>
      <c r="F186" s="38">
        <v>2069.41</v>
      </c>
      <c r="G186" s="178">
        <v>422.85714285714198</v>
      </c>
      <c r="H186" s="178">
        <v>261.17647058823502</v>
      </c>
    </row>
    <row r="187" spans="2:8">
      <c r="B187" s="38">
        <v>2021</v>
      </c>
      <c r="C187" s="38" t="s">
        <v>191</v>
      </c>
      <c r="D187" s="38" t="s">
        <v>135</v>
      </c>
      <c r="E187" s="38">
        <v>1</v>
      </c>
      <c r="F187" s="38">
        <v>55.93</v>
      </c>
      <c r="G187" s="178">
        <v>11.4285714285714</v>
      </c>
      <c r="H187" s="178">
        <v>7.0588235294117601</v>
      </c>
    </row>
    <row r="188" spans="2:8">
      <c r="B188" s="38">
        <v>2021</v>
      </c>
      <c r="C188" s="38" t="s">
        <v>191</v>
      </c>
      <c r="D188" s="38" t="s">
        <v>137</v>
      </c>
      <c r="E188" s="38">
        <v>14</v>
      </c>
      <c r="F188" s="38">
        <v>1342.32</v>
      </c>
      <c r="G188" s="178">
        <v>274.28571428571399</v>
      </c>
      <c r="H188" s="178">
        <v>169.41176470588201</v>
      </c>
    </row>
    <row r="189" spans="2:8">
      <c r="B189" s="38">
        <v>2021</v>
      </c>
      <c r="C189" s="38" t="s">
        <v>191</v>
      </c>
      <c r="D189" s="38" t="s">
        <v>139</v>
      </c>
      <c r="E189" s="38">
        <v>98</v>
      </c>
      <c r="F189" s="38">
        <v>5816.72</v>
      </c>
      <c r="G189" s="178">
        <v>1188.57142857142</v>
      </c>
      <c r="H189" s="178">
        <v>734.11764705882297</v>
      </c>
    </row>
    <row r="190" spans="2:8">
      <c r="B190" s="38">
        <v>2021</v>
      </c>
      <c r="C190" s="38" t="s">
        <v>191</v>
      </c>
      <c r="D190" s="38" t="s">
        <v>140</v>
      </c>
      <c r="E190" s="38">
        <v>140</v>
      </c>
      <c r="F190" s="38">
        <v>7830.2</v>
      </c>
      <c r="G190" s="178">
        <v>1599.99999999999</v>
      </c>
      <c r="H190" s="178">
        <v>988.23529411764696</v>
      </c>
    </row>
    <row r="191" spans="2:8">
      <c r="B191" s="38">
        <v>2021</v>
      </c>
      <c r="C191" s="38" t="s">
        <v>191</v>
      </c>
      <c r="D191" s="38" t="s">
        <v>141</v>
      </c>
      <c r="E191" s="38">
        <v>678</v>
      </c>
      <c r="F191" s="38">
        <v>40269.599999999999</v>
      </c>
      <c r="G191" s="178">
        <v>8228.5714285714203</v>
      </c>
      <c r="H191" s="178">
        <v>5082.3529411764703</v>
      </c>
    </row>
    <row r="192" spans="2:8">
      <c r="B192" s="38">
        <v>2021</v>
      </c>
      <c r="C192" s="38" t="s">
        <v>191</v>
      </c>
      <c r="D192" s="38" t="s">
        <v>142</v>
      </c>
      <c r="E192" s="38">
        <v>14</v>
      </c>
      <c r="F192" s="38">
        <v>1230.46</v>
      </c>
      <c r="G192" s="178">
        <v>251.42857142857099</v>
      </c>
      <c r="H192" s="178">
        <v>155.29411764705799</v>
      </c>
    </row>
    <row r="193" spans="2:8">
      <c r="B193" s="38">
        <v>2021</v>
      </c>
      <c r="C193" s="38" t="s">
        <v>191</v>
      </c>
      <c r="D193" s="38" t="s">
        <v>143</v>
      </c>
      <c r="E193" s="38">
        <v>2</v>
      </c>
      <c r="F193" s="38">
        <v>111.86</v>
      </c>
      <c r="G193" s="178">
        <v>22.857142857142801</v>
      </c>
      <c r="H193" s="178">
        <v>14.117647058823501</v>
      </c>
    </row>
    <row r="194" spans="2:8">
      <c r="B194" s="38">
        <v>2021</v>
      </c>
      <c r="C194" s="38" t="s">
        <v>191</v>
      </c>
      <c r="D194" s="38" t="s">
        <v>144</v>
      </c>
      <c r="E194" s="38">
        <v>31</v>
      </c>
      <c r="F194" s="38">
        <v>1733.83</v>
      </c>
      <c r="G194" s="178">
        <v>354.28571428571399</v>
      </c>
      <c r="H194" s="178">
        <v>218.82352941176401</v>
      </c>
    </row>
    <row r="195" spans="2:8">
      <c r="B195" s="38">
        <v>2021</v>
      </c>
      <c r="C195" s="38" t="s">
        <v>191</v>
      </c>
      <c r="D195" s="38" t="s">
        <v>147</v>
      </c>
      <c r="E195" s="38">
        <v>111</v>
      </c>
      <c r="F195" s="38">
        <v>6991.25</v>
      </c>
      <c r="G195" s="178">
        <v>1428.57142857142</v>
      </c>
      <c r="H195" s="178">
        <v>882.35294117647004</v>
      </c>
    </row>
    <row r="196" spans="2:8">
      <c r="B196" s="38">
        <v>2022</v>
      </c>
      <c r="C196" s="38" t="s">
        <v>191</v>
      </c>
      <c r="D196" s="38" t="s">
        <v>135</v>
      </c>
      <c r="E196" s="38">
        <v>2</v>
      </c>
      <c r="F196" s="38">
        <v>111.86</v>
      </c>
      <c r="G196" s="178">
        <v>22.857142857142801</v>
      </c>
      <c r="H196" s="178">
        <v>14.117647058823501</v>
      </c>
    </row>
    <row r="197" spans="2:8">
      <c r="B197" s="38">
        <v>2022</v>
      </c>
      <c r="C197" s="38" t="s">
        <v>191</v>
      </c>
      <c r="D197" s="38" t="s">
        <v>137</v>
      </c>
      <c r="E197" s="38">
        <v>42</v>
      </c>
      <c r="F197" s="38">
        <v>3523.59</v>
      </c>
      <c r="G197" s="178">
        <v>719.99999999999898</v>
      </c>
      <c r="H197" s="178">
        <v>444.70588235294099</v>
      </c>
    </row>
    <row r="198" spans="2:8">
      <c r="B198" s="38">
        <v>2022</v>
      </c>
      <c r="C198" s="38" t="s">
        <v>191</v>
      </c>
      <c r="D198" s="38" t="s">
        <v>138</v>
      </c>
      <c r="E198" s="38">
        <v>2</v>
      </c>
      <c r="F198" s="38">
        <v>111.86</v>
      </c>
      <c r="G198" s="178">
        <v>22.857142857142801</v>
      </c>
      <c r="H198" s="178">
        <v>14.117647058823501</v>
      </c>
    </row>
    <row r="199" spans="2:8">
      <c r="B199" s="38">
        <v>2022</v>
      </c>
      <c r="C199" s="38" t="s">
        <v>191</v>
      </c>
      <c r="D199" s="38" t="s">
        <v>139</v>
      </c>
      <c r="E199" s="38">
        <v>154</v>
      </c>
      <c r="F199" s="38">
        <v>11801.23</v>
      </c>
      <c r="G199" s="178">
        <v>2411.4285714285702</v>
      </c>
      <c r="H199" s="178">
        <v>1489.4117647058799</v>
      </c>
    </row>
    <row r="200" spans="2:8">
      <c r="B200" s="38">
        <v>2022</v>
      </c>
      <c r="C200" s="38" t="s">
        <v>191</v>
      </c>
      <c r="D200" s="38" t="s">
        <v>140</v>
      </c>
      <c r="E200" s="38">
        <v>130</v>
      </c>
      <c r="F200" s="38">
        <v>7326.83</v>
      </c>
      <c r="G200" s="178">
        <v>1497.1428571428501</v>
      </c>
      <c r="H200" s="178">
        <v>924.70588235294099</v>
      </c>
    </row>
    <row r="201" spans="2:8">
      <c r="B201" s="38">
        <v>2022</v>
      </c>
      <c r="C201" s="38" t="s">
        <v>191</v>
      </c>
      <c r="D201" s="38" t="s">
        <v>141</v>
      </c>
      <c r="E201" s="38">
        <v>1622</v>
      </c>
      <c r="F201" s="38">
        <v>96255.53</v>
      </c>
      <c r="G201" s="178">
        <v>19668.571428571398</v>
      </c>
      <c r="H201" s="178">
        <v>12148.2352941176</v>
      </c>
    </row>
    <row r="202" spans="2:8">
      <c r="B202" s="38">
        <v>2022</v>
      </c>
      <c r="C202" s="38" t="s">
        <v>191</v>
      </c>
      <c r="D202" s="38" t="s">
        <v>142</v>
      </c>
      <c r="E202" s="38">
        <v>91</v>
      </c>
      <c r="F202" s="38">
        <v>5593</v>
      </c>
      <c r="G202" s="178">
        <v>1142.8571428571399</v>
      </c>
      <c r="H202" s="178">
        <v>705.88235294117601</v>
      </c>
    </row>
    <row r="203" spans="2:8">
      <c r="B203" s="38">
        <v>2022</v>
      </c>
      <c r="C203" s="38" t="s">
        <v>191</v>
      </c>
      <c r="D203" s="38" t="s">
        <v>143</v>
      </c>
      <c r="E203" s="38">
        <v>130</v>
      </c>
      <c r="F203" s="38">
        <v>7270.9</v>
      </c>
      <c r="G203" s="178">
        <v>1485.7142857142801</v>
      </c>
      <c r="H203" s="178">
        <v>917.64705882352905</v>
      </c>
    </row>
    <row r="204" spans="2:8">
      <c r="B204" s="38">
        <v>2022</v>
      </c>
      <c r="C204" s="38" t="s">
        <v>191</v>
      </c>
      <c r="D204" s="38" t="s">
        <v>144</v>
      </c>
      <c r="E204" s="38">
        <v>94</v>
      </c>
      <c r="F204" s="38">
        <v>5313.35</v>
      </c>
      <c r="G204" s="178">
        <v>1085.7142857142801</v>
      </c>
      <c r="H204" s="178">
        <v>670.588235294117</v>
      </c>
    </row>
    <row r="205" spans="2:8">
      <c r="B205" s="38">
        <v>2022</v>
      </c>
      <c r="C205" s="38" t="s">
        <v>191</v>
      </c>
      <c r="D205" s="38" t="s">
        <v>146</v>
      </c>
      <c r="E205" s="38">
        <v>2</v>
      </c>
      <c r="F205" s="38">
        <v>111.86</v>
      </c>
      <c r="G205" s="178">
        <v>22.857142857142801</v>
      </c>
      <c r="H205" s="178">
        <v>14.117647058823501</v>
      </c>
    </row>
    <row r="206" spans="2:8">
      <c r="B206" s="38">
        <v>2022</v>
      </c>
      <c r="C206" s="38" t="s">
        <v>191</v>
      </c>
      <c r="D206" s="38" t="s">
        <v>147</v>
      </c>
      <c r="E206" s="38">
        <v>131</v>
      </c>
      <c r="F206" s="38">
        <v>12472.39</v>
      </c>
      <c r="G206" s="178">
        <v>2548.5714285714198</v>
      </c>
      <c r="H206" s="178">
        <v>1574.11764705882</v>
      </c>
    </row>
    <row r="207" spans="2:8">
      <c r="B207" s="38">
        <v>2023</v>
      </c>
      <c r="C207" s="38" t="s">
        <v>191</v>
      </c>
      <c r="D207" s="38" t="s">
        <v>135</v>
      </c>
      <c r="E207" s="38">
        <v>5</v>
      </c>
      <c r="F207" s="38">
        <v>279.64999999999998</v>
      </c>
      <c r="G207" s="178">
        <v>57.142857142857103</v>
      </c>
      <c r="H207" s="178">
        <v>35.294117647058798</v>
      </c>
    </row>
    <row r="208" spans="2:8">
      <c r="B208" s="38">
        <v>2023</v>
      </c>
      <c r="C208" s="38" t="s">
        <v>191</v>
      </c>
      <c r="D208" s="38" t="s">
        <v>137</v>
      </c>
      <c r="E208" s="38">
        <v>13</v>
      </c>
      <c r="F208" s="38">
        <v>950.81</v>
      </c>
      <c r="G208" s="178">
        <v>194.28571428571399</v>
      </c>
      <c r="H208" s="178">
        <v>120</v>
      </c>
    </row>
    <row r="209" spans="2:8">
      <c r="B209" s="38">
        <v>2023</v>
      </c>
      <c r="C209" s="38" t="s">
        <v>191</v>
      </c>
      <c r="D209" s="38" t="s">
        <v>138</v>
      </c>
      <c r="E209" s="38">
        <v>20</v>
      </c>
      <c r="F209" s="38">
        <v>1062.67</v>
      </c>
      <c r="G209" s="178">
        <v>228.57142857142799</v>
      </c>
      <c r="H209" s="178">
        <v>141.17647058823499</v>
      </c>
    </row>
    <row r="210" spans="2:8">
      <c r="B210" s="38">
        <v>2023</v>
      </c>
      <c r="C210" s="38" t="s">
        <v>191</v>
      </c>
      <c r="D210" s="38" t="s">
        <v>139</v>
      </c>
      <c r="E210" s="38">
        <v>289</v>
      </c>
      <c r="F210" s="38">
        <v>19575.5</v>
      </c>
      <c r="G210" s="178">
        <v>3999.99999999999</v>
      </c>
      <c r="H210" s="178">
        <v>2470.5882352941098</v>
      </c>
    </row>
    <row r="211" spans="2:8">
      <c r="B211" s="38">
        <v>2023</v>
      </c>
      <c r="C211" s="38" t="s">
        <v>191</v>
      </c>
      <c r="D211" s="38" t="s">
        <v>140</v>
      </c>
      <c r="E211" s="38">
        <v>143</v>
      </c>
      <c r="F211" s="38">
        <v>9843.68</v>
      </c>
      <c r="G211" s="178">
        <v>2022.8571428571399</v>
      </c>
      <c r="H211" s="178">
        <v>1249.4117647058799</v>
      </c>
    </row>
    <row r="212" spans="2:8">
      <c r="B212" s="38">
        <v>2023</v>
      </c>
      <c r="C212" s="38" t="s">
        <v>191</v>
      </c>
      <c r="D212" s="38" t="s">
        <v>141</v>
      </c>
      <c r="E212" s="38">
        <v>2341</v>
      </c>
      <c r="F212" s="38">
        <v>131211.78</v>
      </c>
      <c r="G212" s="178">
        <v>26891.4285714285</v>
      </c>
      <c r="H212" s="178">
        <v>16609.411764705801</v>
      </c>
    </row>
    <row r="213" spans="2:8">
      <c r="B213" s="38">
        <v>2023</v>
      </c>
      <c r="C213" s="38" t="s">
        <v>191</v>
      </c>
      <c r="D213" s="38" t="s">
        <v>142</v>
      </c>
      <c r="E213" s="38">
        <v>117</v>
      </c>
      <c r="F213" s="38">
        <v>7606.48</v>
      </c>
      <c r="G213" s="178">
        <v>1554.2857142857099</v>
      </c>
      <c r="H213" s="178">
        <v>960</v>
      </c>
    </row>
    <row r="214" spans="2:8">
      <c r="B214" s="38">
        <v>2023</v>
      </c>
      <c r="C214" s="38" t="s">
        <v>191</v>
      </c>
      <c r="D214" s="38" t="s">
        <v>143</v>
      </c>
      <c r="E214" s="38">
        <v>252</v>
      </c>
      <c r="F214" s="38">
        <v>15268.89</v>
      </c>
      <c r="G214" s="178">
        <v>3142.8571428571399</v>
      </c>
      <c r="H214" s="178">
        <v>1941.1764705882299</v>
      </c>
    </row>
    <row r="215" spans="2:8">
      <c r="B215" s="38">
        <v>2023</v>
      </c>
      <c r="C215" s="38" t="s">
        <v>191</v>
      </c>
      <c r="D215" s="38" t="s">
        <v>144</v>
      </c>
      <c r="E215" s="38">
        <v>171</v>
      </c>
      <c r="F215" s="38">
        <v>9564.0300000000007</v>
      </c>
      <c r="G215" s="178">
        <v>1954.2857142857099</v>
      </c>
      <c r="H215" s="178">
        <v>1207.0588235294099</v>
      </c>
    </row>
    <row r="216" spans="2:8">
      <c r="B216" s="38">
        <v>2023</v>
      </c>
      <c r="C216" s="38" t="s">
        <v>191</v>
      </c>
      <c r="D216" s="38" t="s">
        <v>146</v>
      </c>
      <c r="E216" s="38">
        <v>3</v>
      </c>
      <c r="F216" s="38">
        <v>167.79</v>
      </c>
      <c r="G216" s="178">
        <v>34.285714285714199</v>
      </c>
      <c r="H216" s="178">
        <v>21.176470588235201</v>
      </c>
    </row>
    <row r="217" spans="2:8">
      <c r="B217" s="38">
        <v>2023</v>
      </c>
      <c r="C217" s="38" t="s">
        <v>191</v>
      </c>
      <c r="D217" s="38" t="s">
        <v>147</v>
      </c>
      <c r="E217" s="38">
        <v>16</v>
      </c>
      <c r="F217" s="38">
        <v>894.88</v>
      </c>
      <c r="G217" s="178">
        <v>182.85714285714201</v>
      </c>
      <c r="H217" s="178">
        <v>112.941176470588</v>
      </c>
    </row>
    <row r="218" spans="2:8">
      <c r="B218" s="38">
        <v>2023</v>
      </c>
      <c r="C218" s="38" t="s">
        <v>191</v>
      </c>
      <c r="D218" s="38" t="s">
        <v>148</v>
      </c>
      <c r="E218" s="38">
        <v>4</v>
      </c>
      <c r="F218" s="38">
        <v>223.72</v>
      </c>
      <c r="G218" s="178">
        <v>45.714285714285701</v>
      </c>
      <c r="H218" s="178">
        <v>28.235294117647001</v>
      </c>
    </row>
    <row r="219" spans="2:8">
      <c r="B219" s="38">
        <v>2020</v>
      </c>
      <c r="C219" s="38" t="s">
        <v>56</v>
      </c>
      <c r="D219" s="38" t="s">
        <v>142</v>
      </c>
      <c r="E219" s="38">
        <v>2</v>
      </c>
      <c r="F219" s="38">
        <v>63.86</v>
      </c>
      <c r="G219" s="178">
        <v>16</v>
      </c>
      <c r="H219" s="178">
        <v>9.8461538461538396</v>
      </c>
    </row>
    <row r="220" spans="2:8">
      <c r="B220" s="38">
        <v>2020</v>
      </c>
      <c r="C220" s="38" t="s">
        <v>56</v>
      </c>
      <c r="D220" s="38" t="s">
        <v>147</v>
      </c>
      <c r="E220" s="38">
        <v>1</v>
      </c>
      <c r="F220" s="38">
        <v>27.94</v>
      </c>
      <c r="G220" s="178">
        <v>7</v>
      </c>
      <c r="H220" s="178">
        <v>4.3076923076923004</v>
      </c>
    </row>
    <row r="221" spans="2:8">
      <c r="B221" s="38">
        <v>2021</v>
      </c>
      <c r="C221" s="38" t="s">
        <v>56</v>
      </c>
      <c r="D221" s="38" t="s">
        <v>135</v>
      </c>
      <c r="E221" s="38">
        <v>1</v>
      </c>
      <c r="F221" s="38">
        <v>55.88</v>
      </c>
      <c r="G221" s="178">
        <v>14</v>
      </c>
      <c r="H221" s="178">
        <v>8.6153846153846096</v>
      </c>
    </row>
    <row r="222" spans="2:8">
      <c r="B222" s="38">
        <v>2021</v>
      </c>
      <c r="C222" s="38" t="s">
        <v>56</v>
      </c>
      <c r="D222" s="38" t="s">
        <v>138</v>
      </c>
      <c r="E222" s="38">
        <v>4</v>
      </c>
      <c r="F222" s="38">
        <v>167.64</v>
      </c>
      <c r="G222" s="178">
        <v>42</v>
      </c>
      <c r="H222" s="178">
        <v>25.846153846153801</v>
      </c>
    </row>
    <row r="223" spans="2:8">
      <c r="B223" s="38">
        <v>2021</v>
      </c>
      <c r="C223" s="38" t="s">
        <v>56</v>
      </c>
      <c r="D223" s="38" t="s">
        <v>140</v>
      </c>
      <c r="E223" s="38">
        <v>11</v>
      </c>
      <c r="F223" s="38">
        <v>670.56</v>
      </c>
      <c r="G223" s="178">
        <v>168</v>
      </c>
      <c r="H223" s="178">
        <v>103.384615384615</v>
      </c>
    </row>
    <row r="224" spans="2:8">
      <c r="B224" s="38">
        <v>2021</v>
      </c>
      <c r="C224" s="38" t="s">
        <v>56</v>
      </c>
      <c r="D224" s="38" t="s">
        <v>141</v>
      </c>
      <c r="E224" s="38">
        <v>2</v>
      </c>
      <c r="F224" s="38">
        <v>111.76</v>
      </c>
      <c r="G224" s="178">
        <v>28</v>
      </c>
      <c r="H224" s="178">
        <v>17.230769230769202</v>
      </c>
    </row>
    <row r="225" spans="2:8">
      <c r="B225" s="38">
        <v>2021</v>
      </c>
      <c r="C225" s="38" t="s">
        <v>56</v>
      </c>
      <c r="D225" s="38" t="s">
        <v>142</v>
      </c>
      <c r="E225" s="38">
        <v>25</v>
      </c>
      <c r="F225" s="38">
        <v>921.03</v>
      </c>
      <c r="G225" s="178">
        <v>241.25</v>
      </c>
      <c r="H225" s="178">
        <v>148.461538461538</v>
      </c>
    </row>
    <row r="226" spans="2:8">
      <c r="B226" s="38">
        <v>2021</v>
      </c>
      <c r="C226" s="38" t="s">
        <v>56</v>
      </c>
      <c r="D226" s="38" t="s">
        <v>143</v>
      </c>
      <c r="E226" s="38">
        <v>3</v>
      </c>
      <c r="F226" s="38">
        <v>174.63</v>
      </c>
      <c r="G226" s="178">
        <v>43.75</v>
      </c>
      <c r="H226" s="178">
        <v>26.923076923076898</v>
      </c>
    </row>
    <row r="227" spans="2:8">
      <c r="B227" s="38">
        <v>2021</v>
      </c>
      <c r="C227" s="38" t="s">
        <v>56</v>
      </c>
      <c r="D227" s="38" t="s">
        <v>144</v>
      </c>
      <c r="E227" s="38">
        <v>3</v>
      </c>
      <c r="F227" s="38">
        <v>91.8</v>
      </c>
      <c r="G227" s="178">
        <v>23</v>
      </c>
      <c r="H227" s="178">
        <v>14.1538461538461</v>
      </c>
    </row>
    <row r="228" spans="2:8">
      <c r="B228" s="38">
        <v>2021</v>
      </c>
      <c r="C228" s="38" t="s">
        <v>56</v>
      </c>
      <c r="D228" s="38" t="s">
        <v>147</v>
      </c>
      <c r="E228" s="38">
        <v>5</v>
      </c>
      <c r="F228" s="38">
        <v>243.48</v>
      </c>
      <c r="G228" s="178">
        <v>61</v>
      </c>
      <c r="H228" s="178">
        <v>37.538461538461497</v>
      </c>
    </row>
    <row r="229" spans="2:8">
      <c r="B229" s="38">
        <v>2022</v>
      </c>
      <c r="C229" s="38" t="s">
        <v>56</v>
      </c>
      <c r="D229" s="38" t="s">
        <v>135</v>
      </c>
      <c r="E229" s="38">
        <v>4</v>
      </c>
      <c r="F229" s="38">
        <v>153.66999999999999</v>
      </c>
      <c r="G229" s="178">
        <v>38.5</v>
      </c>
      <c r="H229" s="178">
        <v>23.692307692307601</v>
      </c>
    </row>
    <row r="230" spans="2:8">
      <c r="B230" s="38">
        <v>2022</v>
      </c>
      <c r="C230" s="38" t="s">
        <v>56</v>
      </c>
      <c r="D230" s="38" t="s">
        <v>138</v>
      </c>
      <c r="E230" s="38">
        <v>2</v>
      </c>
      <c r="F230" s="38">
        <v>55.88</v>
      </c>
      <c r="G230" s="178">
        <v>14</v>
      </c>
      <c r="H230" s="178">
        <v>8.6153846153846096</v>
      </c>
    </row>
    <row r="231" spans="2:8">
      <c r="B231" s="38">
        <v>2022</v>
      </c>
      <c r="C231" s="38" t="s">
        <v>56</v>
      </c>
      <c r="D231" s="38" t="s">
        <v>140</v>
      </c>
      <c r="E231" s="38">
        <v>11</v>
      </c>
      <c r="F231" s="38">
        <v>636.63</v>
      </c>
      <c r="G231" s="178">
        <v>159.5</v>
      </c>
      <c r="H231" s="178">
        <v>98.153846153846104</v>
      </c>
    </row>
    <row r="232" spans="2:8">
      <c r="B232" s="38">
        <v>2022</v>
      </c>
      <c r="C232" s="38" t="s">
        <v>56</v>
      </c>
      <c r="D232" s="38" t="s">
        <v>141</v>
      </c>
      <c r="E232" s="38">
        <v>1</v>
      </c>
      <c r="F232" s="38">
        <v>27.94</v>
      </c>
      <c r="G232" s="178">
        <v>7</v>
      </c>
      <c r="H232" s="178">
        <v>4.3076923076923004</v>
      </c>
    </row>
    <row r="233" spans="2:8">
      <c r="B233" s="38">
        <v>2022</v>
      </c>
      <c r="C233" s="38" t="s">
        <v>56</v>
      </c>
      <c r="D233" s="38" t="s">
        <v>142</v>
      </c>
      <c r="E233" s="38">
        <v>9</v>
      </c>
      <c r="F233" s="38">
        <v>278.39999999999998</v>
      </c>
      <c r="G233" s="178">
        <v>69.75</v>
      </c>
      <c r="H233" s="178">
        <v>42.923076923076898</v>
      </c>
    </row>
    <row r="234" spans="2:8">
      <c r="B234" s="38">
        <v>2022</v>
      </c>
      <c r="C234" s="38" t="s">
        <v>56</v>
      </c>
      <c r="D234" s="38" t="s">
        <v>143</v>
      </c>
      <c r="E234" s="38">
        <v>27</v>
      </c>
      <c r="F234" s="38">
        <v>1783.19</v>
      </c>
      <c r="G234" s="178">
        <v>446.75</v>
      </c>
      <c r="H234" s="178">
        <v>274.923076923076</v>
      </c>
    </row>
    <row r="235" spans="2:8">
      <c r="B235" s="38">
        <v>2022</v>
      </c>
      <c r="C235" s="38" t="s">
        <v>56</v>
      </c>
      <c r="D235" s="38" t="s">
        <v>144</v>
      </c>
      <c r="E235" s="38">
        <v>8</v>
      </c>
      <c r="F235" s="38">
        <v>239.49</v>
      </c>
      <c r="G235" s="178">
        <v>60</v>
      </c>
      <c r="H235" s="178">
        <v>36.923076923076898</v>
      </c>
    </row>
    <row r="236" spans="2:8">
      <c r="B236" s="38">
        <v>2022</v>
      </c>
      <c r="C236" s="38" t="s">
        <v>56</v>
      </c>
      <c r="D236" s="38" t="s">
        <v>147</v>
      </c>
      <c r="E236" s="38">
        <v>6</v>
      </c>
      <c r="F236" s="38">
        <v>386.17</v>
      </c>
      <c r="G236" s="178">
        <v>96.75</v>
      </c>
      <c r="H236" s="178">
        <v>59.538461538461497</v>
      </c>
    </row>
    <row r="237" spans="2:8">
      <c r="B237" s="38">
        <v>2023</v>
      </c>
      <c r="C237" s="38" t="s">
        <v>56</v>
      </c>
      <c r="D237" s="38" t="s">
        <v>135</v>
      </c>
      <c r="E237" s="38">
        <v>27</v>
      </c>
      <c r="F237" s="38">
        <v>1925.87</v>
      </c>
      <c r="G237" s="178">
        <v>482.5</v>
      </c>
      <c r="H237" s="178">
        <v>296.923076923076</v>
      </c>
    </row>
    <row r="238" spans="2:8">
      <c r="B238" s="38">
        <v>2023</v>
      </c>
      <c r="C238" s="38" t="s">
        <v>56</v>
      </c>
      <c r="D238" s="38" t="s">
        <v>138</v>
      </c>
      <c r="E238" s="38">
        <v>15</v>
      </c>
      <c r="F238" s="38">
        <v>526.88</v>
      </c>
      <c r="G238" s="178">
        <v>132</v>
      </c>
      <c r="H238" s="178">
        <v>81.230769230769198</v>
      </c>
    </row>
    <row r="239" spans="2:8">
      <c r="B239" s="38">
        <v>2023</v>
      </c>
      <c r="C239" s="38" t="s">
        <v>56</v>
      </c>
      <c r="D239" s="38" t="s">
        <v>139</v>
      </c>
      <c r="E239" s="38">
        <v>1</v>
      </c>
      <c r="F239" s="38">
        <v>83.82</v>
      </c>
      <c r="G239" s="178">
        <v>21</v>
      </c>
      <c r="H239" s="178">
        <v>12.9230769230769</v>
      </c>
    </row>
    <row r="240" spans="2:8">
      <c r="B240" s="38">
        <v>2023</v>
      </c>
      <c r="C240" s="38" t="s">
        <v>56</v>
      </c>
      <c r="D240" s="38" t="s">
        <v>140</v>
      </c>
      <c r="E240" s="38">
        <v>272</v>
      </c>
      <c r="F240" s="38">
        <v>12061.92</v>
      </c>
      <c r="G240" s="178">
        <v>3027.75</v>
      </c>
      <c r="H240" s="178">
        <v>1863.23076923076</v>
      </c>
    </row>
    <row r="241" spans="2:8">
      <c r="B241" s="38">
        <v>2023</v>
      </c>
      <c r="C241" s="38" t="s">
        <v>56</v>
      </c>
      <c r="D241" s="38" t="s">
        <v>141</v>
      </c>
      <c r="E241" s="38">
        <v>4</v>
      </c>
      <c r="F241" s="38">
        <v>447.04</v>
      </c>
      <c r="G241" s="178">
        <v>112</v>
      </c>
      <c r="H241" s="178">
        <v>68.923076923076906</v>
      </c>
    </row>
    <row r="242" spans="2:8">
      <c r="B242" s="38">
        <v>2023</v>
      </c>
      <c r="C242" s="38" t="s">
        <v>56</v>
      </c>
      <c r="D242" s="38" t="s">
        <v>142</v>
      </c>
      <c r="E242" s="38">
        <v>114</v>
      </c>
      <c r="F242" s="38">
        <v>4411.76</v>
      </c>
      <c r="G242" s="178">
        <v>1105.25</v>
      </c>
      <c r="H242" s="178">
        <v>680.15384615384596</v>
      </c>
    </row>
    <row r="243" spans="2:8">
      <c r="B243" s="38">
        <v>2023</v>
      </c>
      <c r="C243" s="38" t="s">
        <v>56</v>
      </c>
      <c r="D243" s="38" t="s">
        <v>143</v>
      </c>
      <c r="E243" s="38">
        <v>22</v>
      </c>
      <c r="F243" s="38">
        <v>1568.64</v>
      </c>
      <c r="G243" s="178">
        <v>393</v>
      </c>
      <c r="H243" s="178">
        <v>241.84615384615299</v>
      </c>
    </row>
    <row r="244" spans="2:8">
      <c r="B244" s="38">
        <v>2023</v>
      </c>
      <c r="C244" s="38" t="s">
        <v>56</v>
      </c>
      <c r="D244" s="38" t="s">
        <v>144</v>
      </c>
      <c r="E244" s="38">
        <v>25</v>
      </c>
      <c r="F244" s="38">
        <v>1035.8</v>
      </c>
      <c r="G244" s="178">
        <v>259.5</v>
      </c>
      <c r="H244" s="178">
        <v>159.692307692307</v>
      </c>
    </row>
    <row r="245" spans="2:8">
      <c r="B245" s="38">
        <v>2023</v>
      </c>
      <c r="C245" s="38" t="s">
        <v>56</v>
      </c>
      <c r="D245" s="38" t="s">
        <v>146</v>
      </c>
      <c r="E245" s="38">
        <v>1</v>
      </c>
      <c r="F245" s="38">
        <v>27.94</v>
      </c>
      <c r="G245" s="178">
        <v>7</v>
      </c>
      <c r="H245" s="178">
        <v>4.3076923076923004</v>
      </c>
    </row>
    <row r="246" spans="2:8">
      <c r="B246" s="38">
        <v>2023</v>
      </c>
      <c r="C246" s="38" t="s">
        <v>56</v>
      </c>
      <c r="D246" s="38" t="s">
        <v>147</v>
      </c>
      <c r="E246" s="38">
        <v>89</v>
      </c>
      <c r="F246" s="38">
        <v>4301.87</v>
      </c>
      <c r="G246" s="178">
        <v>1077.75</v>
      </c>
      <c r="H246" s="178">
        <v>663.23076923076906</v>
      </c>
    </row>
    <row r="247" spans="2:8">
      <c r="B247" s="38">
        <v>2023</v>
      </c>
      <c r="C247" s="38" t="s">
        <v>56</v>
      </c>
      <c r="D247" s="38" t="s">
        <v>148</v>
      </c>
      <c r="E247" s="38">
        <v>8</v>
      </c>
      <c r="F247" s="38">
        <v>281.41000000000003</v>
      </c>
      <c r="G247" s="178">
        <v>70.5</v>
      </c>
      <c r="H247" s="178">
        <v>43.384615384615302</v>
      </c>
    </row>
    <row r="248" spans="2:8">
      <c r="B248" s="38">
        <v>2015</v>
      </c>
      <c r="C248" s="38" t="s">
        <v>56</v>
      </c>
      <c r="D248" s="38" t="s">
        <v>135</v>
      </c>
      <c r="E248" s="38">
        <v>956</v>
      </c>
      <c r="F248" s="38">
        <v>24662.87</v>
      </c>
      <c r="G248" s="178">
        <v>6813.75</v>
      </c>
      <c r="H248" s="178">
        <v>4193.0769230769201</v>
      </c>
    </row>
    <row r="249" spans="2:8">
      <c r="B249" s="38">
        <v>2015</v>
      </c>
      <c r="C249" s="38" t="s">
        <v>56</v>
      </c>
      <c r="D249" s="38" t="s">
        <v>136</v>
      </c>
      <c r="E249" s="38">
        <v>894</v>
      </c>
      <c r="F249" s="38">
        <v>23691.9</v>
      </c>
      <c r="G249" s="178">
        <v>6532.75</v>
      </c>
      <c r="H249" s="178">
        <v>4020.1538461538398</v>
      </c>
    </row>
    <row r="250" spans="2:8">
      <c r="B250" s="38">
        <v>2015</v>
      </c>
      <c r="C250" s="38" t="s">
        <v>56</v>
      </c>
      <c r="D250" s="38" t="s">
        <v>137</v>
      </c>
      <c r="E250" s="38">
        <v>23</v>
      </c>
      <c r="F250" s="38">
        <v>498.03</v>
      </c>
      <c r="G250" s="178">
        <v>137.25</v>
      </c>
      <c r="H250" s="178">
        <v>84.461538461538396</v>
      </c>
    </row>
    <row r="251" spans="2:8">
      <c r="B251" s="38">
        <v>2015</v>
      </c>
      <c r="C251" s="38" t="s">
        <v>56</v>
      </c>
      <c r="D251" s="38" t="s">
        <v>138</v>
      </c>
      <c r="E251" s="38">
        <v>1475</v>
      </c>
      <c r="F251" s="38">
        <v>58393.61</v>
      </c>
      <c r="G251" s="178">
        <v>16104.5</v>
      </c>
      <c r="H251" s="178">
        <v>9910.4615384615299</v>
      </c>
    </row>
    <row r="252" spans="2:8">
      <c r="B252" s="38">
        <v>2015</v>
      </c>
      <c r="C252" s="38" t="s">
        <v>56</v>
      </c>
      <c r="D252" s="38" t="s">
        <v>139</v>
      </c>
      <c r="E252" s="38">
        <v>544</v>
      </c>
      <c r="F252" s="38">
        <v>18825.09</v>
      </c>
      <c r="G252" s="178">
        <v>5188</v>
      </c>
      <c r="H252" s="178">
        <v>3192.6153846153802</v>
      </c>
    </row>
    <row r="253" spans="2:8">
      <c r="B253" s="38">
        <v>2015</v>
      </c>
      <c r="C253" s="38" t="s">
        <v>56</v>
      </c>
      <c r="D253" s="38" t="s">
        <v>140</v>
      </c>
      <c r="E253" s="38">
        <v>4427</v>
      </c>
      <c r="F253" s="38">
        <v>112756.18</v>
      </c>
      <c r="G253" s="178">
        <v>31080.5</v>
      </c>
      <c r="H253" s="178">
        <v>19126.461538461499</v>
      </c>
    </row>
    <row r="254" spans="2:8">
      <c r="B254" s="38">
        <v>2015</v>
      </c>
      <c r="C254" s="38" t="s">
        <v>56</v>
      </c>
      <c r="D254" s="38" t="s">
        <v>141</v>
      </c>
      <c r="E254" s="38">
        <v>10559</v>
      </c>
      <c r="F254" s="38">
        <v>312957.78000000003</v>
      </c>
      <c r="G254" s="178">
        <v>86251.625</v>
      </c>
      <c r="H254" s="178">
        <v>53077.923076922998</v>
      </c>
    </row>
    <row r="255" spans="2:8">
      <c r="B255" s="38">
        <v>2015</v>
      </c>
      <c r="C255" s="38" t="s">
        <v>56</v>
      </c>
      <c r="D255" s="38" t="s">
        <v>142</v>
      </c>
      <c r="E255" s="38">
        <v>1689</v>
      </c>
      <c r="F255" s="38">
        <v>48338.89</v>
      </c>
      <c r="G255" s="178">
        <v>13321.75</v>
      </c>
      <c r="H255" s="178">
        <v>8198</v>
      </c>
    </row>
    <row r="256" spans="2:8">
      <c r="B256" s="38">
        <v>2015</v>
      </c>
      <c r="C256" s="38" t="s">
        <v>56</v>
      </c>
      <c r="D256" s="38" t="s">
        <v>143</v>
      </c>
      <c r="E256" s="38">
        <v>4404</v>
      </c>
      <c r="F256" s="38">
        <v>154418.07999999999</v>
      </c>
      <c r="G256" s="178">
        <v>42556</v>
      </c>
      <c r="H256" s="178">
        <v>26188.307692307601</v>
      </c>
    </row>
    <row r="257" spans="2:8">
      <c r="B257" s="38">
        <v>2015</v>
      </c>
      <c r="C257" s="38" t="s">
        <v>56</v>
      </c>
      <c r="D257" s="38" t="s">
        <v>144</v>
      </c>
      <c r="E257" s="38">
        <v>4707</v>
      </c>
      <c r="F257" s="38">
        <v>155847.93</v>
      </c>
      <c r="G257" s="178">
        <v>42956.32</v>
      </c>
      <c r="H257" s="178">
        <v>26434.658461538402</v>
      </c>
    </row>
    <row r="258" spans="2:8">
      <c r="B258" s="38">
        <v>2015</v>
      </c>
      <c r="C258" s="38" t="s">
        <v>56</v>
      </c>
      <c r="D258" s="38" t="s">
        <v>146</v>
      </c>
      <c r="E258" s="38">
        <v>71</v>
      </c>
      <c r="F258" s="38">
        <v>2896.5</v>
      </c>
      <c r="G258" s="178">
        <v>798.25</v>
      </c>
      <c r="H258" s="178">
        <v>491.230769230769</v>
      </c>
    </row>
    <row r="259" spans="2:8">
      <c r="B259" s="38">
        <v>2015</v>
      </c>
      <c r="C259" s="38" t="s">
        <v>56</v>
      </c>
      <c r="D259" s="38" t="s">
        <v>147</v>
      </c>
      <c r="E259" s="38">
        <v>86</v>
      </c>
      <c r="F259" s="38">
        <v>3215.4</v>
      </c>
      <c r="G259" s="178">
        <v>892.64</v>
      </c>
      <c r="H259" s="178">
        <v>549.31692307692299</v>
      </c>
    </row>
    <row r="260" spans="2:8">
      <c r="B260" s="38">
        <v>2015</v>
      </c>
      <c r="C260" s="38" t="s">
        <v>56</v>
      </c>
      <c r="D260" s="38" t="s">
        <v>148</v>
      </c>
      <c r="E260" s="38">
        <v>8</v>
      </c>
      <c r="F260" s="38">
        <v>119.75</v>
      </c>
      <c r="G260" s="178">
        <v>33</v>
      </c>
      <c r="H260" s="178">
        <v>20.307692307692299</v>
      </c>
    </row>
    <row r="261" spans="2:8">
      <c r="B261" s="38">
        <v>2016</v>
      </c>
      <c r="C261" s="38" t="s">
        <v>56</v>
      </c>
      <c r="D261" s="38" t="s">
        <v>135</v>
      </c>
      <c r="E261" s="38">
        <v>622</v>
      </c>
      <c r="F261" s="38">
        <v>20750.55</v>
      </c>
      <c r="G261" s="178">
        <v>5732.25</v>
      </c>
      <c r="H261" s="178">
        <v>3527.5384615384601</v>
      </c>
    </row>
    <row r="262" spans="2:8">
      <c r="B262" s="38">
        <v>2016</v>
      </c>
      <c r="C262" s="38" t="s">
        <v>56</v>
      </c>
      <c r="D262" s="38" t="s">
        <v>136</v>
      </c>
      <c r="E262" s="38">
        <v>656</v>
      </c>
      <c r="F262" s="38">
        <v>17044.32</v>
      </c>
      <c r="G262" s="178">
        <v>4697.25</v>
      </c>
      <c r="H262" s="178">
        <v>2890.6153846153802</v>
      </c>
    </row>
    <row r="263" spans="2:8">
      <c r="B263" s="38">
        <v>2016</v>
      </c>
      <c r="C263" s="38" t="s">
        <v>56</v>
      </c>
      <c r="D263" s="38" t="s">
        <v>137</v>
      </c>
      <c r="E263" s="38">
        <v>44</v>
      </c>
      <c r="F263" s="38">
        <v>2000.27</v>
      </c>
      <c r="G263" s="178">
        <v>555.75</v>
      </c>
      <c r="H263" s="178">
        <v>342</v>
      </c>
    </row>
    <row r="264" spans="2:8">
      <c r="B264" s="38">
        <v>2016</v>
      </c>
      <c r="C264" s="38" t="s">
        <v>56</v>
      </c>
      <c r="D264" s="38" t="s">
        <v>138</v>
      </c>
      <c r="E264" s="38">
        <v>1061</v>
      </c>
      <c r="F264" s="38">
        <v>43006.77</v>
      </c>
      <c r="G264" s="178">
        <v>11852.25</v>
      </c>
      <c r="H264" s="178">
        <v>7293.6923076923003</v>
      </c>
    </row>
    <row r="265" spans="2:8">
      <c r="B265" s="38">
        <v>2016</v>
      </c>
      <c r="C265" s="38" t="s">
        <v>56</v>
      </c>
      <c r="D265" s="38" t="s">
        <v>139</v>
      </c>
      <c r="E265" s="38">
        <v>575</v>
      </c>
      <c r="F265" s="38">
        <v>23690.09</v>
      </c>
      <c r="G265" s="178">
        <v>6539.75</v>
      </c>
      <c r="H265" s="178">
        <v>4024.4615384615299</v>
      </c>
    </row>
    <row r="266" spans="2:8">
      <c r="B266" s="38">
        <v>2016</v>
      </c>
      <c r="C266" s="38" t="s">
        <v>56</v>
      </c>
      <c r="D266" s="38" t="s">
        <v>140</v>
      </c>
      <c r="E266" s="38">
        <v>3321</v>
      </c>
      <c r="F266" s="38">
        <v>97516.4</v>
      </c>
      <c r="G266" s="178">
        <v>26886.5</v>
      </c>
      <c r="H266" s="178">
        <v>16545.538461538399</v>
      </c>
    </row>
    <row r="267" spans="2:8">
      <c r="B267" s="38">
        <v>2016</v>
      </c>
      <c r="C267" s="38" t="s">
        <v>56</v>
      </c>
      <c r="D267" s="38" t="s">
        <v>141</v>
      </c>
      <c r="E267" s="38">
        <v>7828</v>
      </c>
      <c r="F267" s="38">
        <v>242368.29</v>
      </c>
      <c r="G267" s="178">
        <v>66806.25</v>
      </c>
      <c r="H267" s="178">
        <v>41111.538461538403</v>
      </c>
    </row>
    <row r="268" spans="2:8">
      <c r="B268" s="38">
        <v>2016</v>
      </c>
      <c r="C268" s="38" t="s">
        <v>56</v>
      </c>
      <c r="D268" s="38" t="s">
        <v>142</v>
      </c>
      <c r="E268" s="38">
        <v>1550</v>
      </c>
      <c r="F268" s="38">
        <v>42402.52</v>
      </c>
      <c r="G268" s="178">
        <v>11685.75</v>
      </c>
      <c r="H268" s="178">
        <v>7191.2307692307604</v>
      </c>
    </row>
    <row r="269" spans="2:8">
      <c r="B269" s="38">
        <v>2016</v>
      </c>
      <c r="C269" s="38" t="s">
        <v>56</v>
      </c>
      <c r="D269" s="38" t="s">
        <v>143</v>
      </c>
      <c r="E269" s="38">
        <v>3743</v>
      </c>
      <c r="F269" s="38">
        <v>138031.07</v>
      </c>
      <c r="G269" s="178">
        <v>38040</v>
      </c>
      <c r="H269" s="178">
        <v>23409.2307692307</v>
      </c>
    </row>
    <row r="270" spans="2:8">
      <c r="B270" s="38">
        <v>2016</v>
      </c>
      <c r="C270" s="38" t="s">
        <v>56</v>
      </c>
      <c r="D270" s="38" t="s">
        <v>144</v>
      </c>
      <c r="E270" s="38">
        <v>1767</v>
      </c>
      <c r="F270" s="38">
        <v>73367.94</v>
      </c>
      <c r="G270" s="178">
        <v>20228</v>
      </c>
      <c r="H270" s="178">
        <v>12448</v>
      </c>
    </row>
    <row r="271" spans="2:8">
      <c r="B271" s="38">
        <v>2016</v>
      </c>
      <c r="C271" s="38" t="s">
        <v>56</v>
      </c>
      <c r="D271" s="38" t="s">
        <v>146</v>
      </c>
      <c r="E271" s="38">
        <v>23</v>
      </c>
      <c r="F271" s="38">
        <v>880.84</v>
      </c>
      <c r="G271" s="178">
        <v>242.75</v>
      </c>
      <c r="H271" s="178">
        <v>149.38461538461499</v>
      </c>
    </row>
    <row r="272" spans="2:8">
      <c r="B272" s="38">
        <v>2016</v>
      </c>
      <c r="C272" s="38" t="s">
        <v>56</v>
      </c>
      <c r="D272" s="38" t="s">
        <v>147</v>
      </c>
      <c r="E272" s="38">
        <v>218</v>
      </c>
      <c r="F272" s="38">
        <v>7708.02</v>
      </c>
      <c r="G272" s="178">
        <v>2128.25</v>
      </c>
      <c r="H272" s="178">
        <v>1309.6923076922999</v>
      </c>
    </row>
    <row r="273" spans="2:8">
      <c r="B273" s="38">
        <v>2016</v>
      </c>
      <c r="C273" s="38" t="s">
        <v>56</v>
      </c>
      <c r="D273" s="38" t="s">
        <v>148</v>
      </c>
      <c r="E273" s="38">
        <v>9</v>
      </c>
      <c r="F273" s="38">
        <v>224.97</v>
      </c>
      <c r="G273" s="178">
        <v>62</v>
      </c>
      <c r="H273" s="178">
        <v>38.153846153846096</v>
      </c>
    </row>
    <row r="274" spans="2:8">
      <c r="B274" s="38">
        <v>2017</v>
      </c>
      <c r="C274" s="38" t="s">
        <v>56</v>
      </c>
      <c r="D274" s="38" t="s">
        <v>135</v>
      </c>
      <c r="E274" s="38">
        <v>763</v>
      </c>
      <c r="F274" s="38">
        <v>25151.06</v>
      </c>
      <c r="G274" s="178">
        <v>6936.75</v>
      </c>
      <c r="H274" s="178">
        <v>4268.7692307692296</v>
      </c>
    </row>
    <row r="275" spans="2:8">
      <c r="B275" s="38">
        <v>2017</v>
      </c>
      <c r="C275" s="38" t="s">
        <v>56</v>
      </c>
      <c r="D275" s="38" t="s">
        <v>136</v>
      </c>
      <c r="E275" s="38">
        <v>713</v>
      </c>
      <c r="F275" s="38">
        <v>21022.21</v>
      </c>
      <c r="G275" s="178">
        <v>5793.5</v>
      </c>
      <c r="H275" s="178">
        <v>3565.23076923076</v>
      </c>
    </row>
    <row r="276" spans="2:8">
      <c r="B276" s="38">
        <v>2017</v>
      </c>
      <c r="C276" s="38" t="s">
        <v>56</v>
      </c>
      <c r="D276" s="38" t="s">
        <v>137</v>
      </c>
      <c r="E276" s="38">
        <v>18</v>
      </c>
      <c r="F276" s="38">
        <v>265.79000000000002</v>
      </c>
      <c r="G276" s="178">
        <v>83</v>
      </c>
      <c r="H276" s="178">
        <v>51.076923076923002</v>
      </c>
    </row>
    <row r="277" spans="2:8">
      <c r="B277" s="38">
        <v>2017</v>
      </c>
      <c r="C277" s="38" t="s">
        <v>56</v>
      </c>
      <c r="D277" s="38" t="s">
        <v>138</v>
      </c>
      <c r="E277" s="38">
        <v>1291</v>
      </c>
      <c r="F277" s="38">
        <v>53328.12</v>
      </c>
      <c r="G277" s="178">
        <v>14700.75</v>
      </c>
      <c r="H277" s="178">
        <v>9046.6153846153793</v>
      </c>
    </row>
    <row r="278" spans="2:8">
      <c r="B278" s="38">
        <v>2017</v>
      </c>
      <c r="C278" s="38" t="s">
        <v>56</v>
      </c>
      <c r="D278" s="38" t="s">
        <v>139</v>
      </c>
      <c r="E278" s="38">
        <v>426</v>
      </c>
      <c r="F278" s="38">
        <v>18597.349999999999</v>
      </c>
      <c r="G278" s="178">
        <v>5125.25</v>
      </c>
      <c r="H278" s="178">
        <v>3154</v>
      </c>
    </row>
    <row r="279" spans="2:8">
      <c r="B279" s="38">
        <v>2017</v>
      </c>
      <c r="C279" s="38" t="s">
        <v>56</v>
      </c>
      <c r="D279" s="38" t="s">
        <v>140</v>
      </c>
      <c r="E279" s="38">
        <v>3482</v>
      </c>
      <c r="F279" s="38">
        <v>118859.59</v>
      </c>
      <c r="G279" s="178">
        <v>32768</v>
      </c>
      <c r="H279" s="178">
        <v>20164.923076923002</v>
      </c>
    </row>
    <row r="280" spans="2:8">
      <c r="B280" s="38">
        <v>2017</v>
      </c>
      <c r="C280" s="38" t="s">
        <v>56</v>
      </c>
      <c r="D280" s="38" t="s">
        <v>141</v>
      </c>
      <c r="E280" s="38">
        <v>1851</v>
      </c>
      <c r="F280" s="38">
        <v>67977.759999999995</v>
      </c>
      <c r="G280" s="178">
        <v>18734</v>
      </c>
      <c r="H280" s="178">
        <v>11528.615384615299</v>
      </c>
    </row>
    <row r="281" spans="2:8">
      <c r="B281" s="38">
        <v>2017</v>
      </c>
      <c r="C281" s="38" t="s">
        <v>56</v>
      </c>
      <c r="D281" s="38" t="s">
        <v>142</v>
      </c>
      <c r="E281" s="38">
        <v>1704</v>
      </c>
      <c r="F281" s="38">
        <v>50214.82</v>
      </c>
      <c r="G281" s="178">
        <v>13838.75</v>
      </c>
      <c r="H281" s="178">
        <v>8516.1538461538403</v>
      </c>
    </row>
    <row r="282" spans="2:8">
      <c r="B282" s="38">
        <v>2017</v>
      </c>
      <c r="C282" s="38" t="s">
        <v>56</v>
      </c>
      <c r="D282" s="38" t="s">
        <v>143</v>
      </c>
      <c r="E282" s="38">
        <v>2365</v>
      </c>
      <c r="F282" s="38">
        <v>94366.5</v>
      </c>
      <c r="G282" s="178">
        <v>26006.46</v>
      </c>
      <c r="H282" s="178">
        <v>16003.9753846153</v>
      </c>
    </row>
    <row r="283" spans="2:8">
      <c r="B283" s="38">
        <v>2017</v>
      </c>
      <c r="C283" s="38" t="s">
        <v>56</v>
      </c>
      <c r="D283" s="38" t="s">
        <v>144</v>
      </c>
      <c r="E283" s="38">
        <v>1176</v>
      </c>
      <c r="F283" s="38">
        <v>54754.37</v>
      </c>
      <c r="G283" s="178">
        <v>15095</v>
      </c>
      <c r="H283" s="178">
        <v>9289.2307692307695</v>
      </c>
    </row>
    <row r="284" spans="2:8">
      <c r="B284" s="38">
        <v>2017</v>
      </c>
      <c r="C284" s="38" t="s">
        <v>56</v>
      </c>
      <c r="D284" s="38" t="s">
        <v>146</v>
      </c>
      <c r="E284" s="38">
        <v>52</v>
      </c>
      <c r="F284" s="38">
        <v>1137.55</v>
      </c>
      <c r="G284" s="178">
        <v>313.5</v>
      </c>
      <c r="H284" s="178">
        <v>192.923076923076</v>
      </c>
    </row>
    <row r="285" spans="2:8">
      <c r="B285" s="38">
        <v>2017</v>
      </c>
      <c r="C285" s="38" t="s">
        <v>56</v>
      </c>
      <c r="D285" s="38" t="s">
        <v>147</v>
      </c>
      <c r="E285" s="38">
        <v>582</v>
      </c>
      <c r="F285" s="38">
        <v>18609.150000000001</v>
      </c>
      <c r="G285" s="178">
        <v>5128.5</v>
      </c>
      <c r="H285" s="178">
        <v>3156</v>
      </c>
    </row>
    <row r="286" spans="2:8">
      <c r="B286" s="38">
        <v>2017</v>
      </c>
      <c r="C286" s="38" t="s">
        <v>56</v>
      </c>
      <c r="D286" s="38" t="s">
        <v>148</v>
      </c>
      <c r="E286" s="38">
        <v>28</v>
      </c>
      <c r="F286" s="38">
        <v>684.9</v>
      </c>
      <c r="G286" s="178">
        <v>188.75</v>
      </c>
      <c r="H286" s="178">
        <v>116.153846153846</v>
      </c>
    </row>
    <row r="287" spans="2:8">
      <c r="B287" s="38">
        <v>2018</v>
      </c>
      <c r="C287" s="38" t="s">
        <v>56</v>
      </c>
      <c r="D287" s="38" t="s">
        <v>135</v>
      </c>
      <c r="E287" s="38">
        <v>843</v>
      </c>
      <c r="F287" s="38">
        <v>25628.26</v>
      </c>
      <c r="G287" s="178">
        <v>7072.5</v>
      </c>
      <c r="H287" s="178">
        <v>4352.3076923076896</v>
      </c>
    </row>
    <row r="288" spans="2:8">
      <c r="B288" s="38">
        <v>2018</v>
      </c>
      <c r="C288" s="38" t="s">
        <v>56</v>
      </c>
      <c r="D288" s="38" t="s">
        <v>136</v>
      </c>
      <c r="E288" s="38">
        <v>204</v>
      </c>
      <c r="F288" s="38">
        <v>6870.73</v>
      </c>
      <c r="G288" s="178">
        <v>1893.5</v>
      </c>
      <c r="H288" s="178">
        <v>1165.23076923076</v>
      </c>
    </row>
    <row r="289" spans="2:8">
      <c r="B289" s="38">
        <v>2018</v>
      </c>
      <c r="C289" s="38" t="s">
        <v>56</v>
      </c>
      <c r="D289" s="38" t="s">
        <v>137</v>
      </c>
      <c r="E289" s="38">
        <v>10</v>
      </c>
      <c r="F289" s="38">
        <v>186.85</v>
      </c>
      <c r="G289" s="178">
        <v>51.5</v>
      </c>
      <c r="H289" s="178">
        <v>31.692307692307601</v>
      </c>
    </row>
    <row r="290" spans="2:8">
      <c r="B290" s="38">
        <v>2018</v>
      </c>
      <c r="C290" s="38" t="s">
        <v>56</v>
      </c>
      <c r="D290" s="38" t="s">
        <v>138</v>
      </c>
      <c r="E290" s="38">
        <v>545</v>
      </c>
      <c r="F290" s="38">
        <v>22869.47</v>
      </c>
      <c r="G290" s="178">
        <v>6300</v>
      </c>
      <c r="H290" s="178">
        <v>3876.9230769230699</v>
      </c>
    </row>
    <row r="291" spans="2:8">
      <c r="B291" s="38">
        <v>2018</v>
      </c>
      <c r="C291" s="38" t="s">
        <v>56</v>
      </c>
      <c r="D291" s="38" t="s">
        <v>139</v>
      </c>
      <c r="E291" s="38">
        <v>45</v>
      </c>
      <c r="F291" s="38">
        <v>1944.01</v>
      </c>
      <c r="G291" s="178">
        <v>535.75</v>
      </c>
      <c r="H291" s="178">
        <v>329.692307692307</v>
      </c>
    </row>
    <row r="292" spans="2:8">
      <c r="B292" s="38">
        <v>2018</v>
      </c>
      <c r="C292" s="38" t="s">
        <v>56</v>
      </c>
      <c r="D292" s="38" t="s">
        <v>140</v>
      </c>
      <c r="E292" s="38">
        <v>3417</v>
      </c>
      <c r="F292" s="38">
        <v>123900.18</v>
      </c>
      <c r="G292" s="178">
        <v>34154.75</v>
      </c>
      <c r="H292" s="178">
        <v>21018.307692307601</v>
      </c>
    </row>
    <row r="293" spans="2:8">
      <c r="B293" s="38">
        <v>2018</v>
      </c>
      <c r="C293" s="38" t="s">
        <v>56</v>
      </c>
      <c r="D293" s="38" t="s">
        <v>141</v>
      </c>
      <c r="E293" s="38">
        <v>292</v>
      </c>
      <c r="F293" s="38">
        <v>14572.51</v>
      </c>
      <c r="G293" s="178">
        <v>4019.25</v>
      </c>
      <c r="H293" s="178">
        <v>2473.3846153846098</v>
      </c>
    </row>
    <row r="294" spans="2:8">
      <c r="B294" s="38">
        <v>2018</v>
      </c>
      <c r="C294" s="38" t="s">
        <v>56</v>
      </c>
      <c r="D294" s="38" t="s">
        <v>142</v>
      </c>
      <c r="E294" s="38">
        <v>1633</v>
      </c>
      <c r="F294" s="38">
        <v>47668.54</v>
      </c>
      <c r="G294" s="178">
        <v>13137</v>
      </c>
      <c r="H294" s="178">
        <v>8084.3076923076896</v>
      </c>
    </row>
    <row r="295" spans="2:8">
      <c r="B295" s="38">
        <v>2018</v>
      </c>
      <c r="C295" s="38" t="s">
        <v>56</v>
      </c>
      <c r="D295" s="38" t="s">
        <v>143</v>
      </c>
      <c r="E295" s="38">
        <v>389</v>
      </c>
      <c r="F295" s="38">
        <v>17860.79</v>
      </c>
      <c r="G295" s="178">
        <v>4922.25</v>
      </c>
      <c r="H295" s="178">
        <v>3029.0769230769201</v>
      </c>
    </row>
    <row r="296" spans="2:8">
      <c r="B296" s="38">
        <v>2018</v>
      </c>
      <c r="C296" s="38" t="s">
        <v>56</v>
      </c>
      <c r="D296" s="38" t="s">
        <v>144</v>
      </c>
      <c r="E296" s="38">
        <v>811</v>
      </c>
      <c r="F296" s="38">
        <v>43029.32</v>
      </c>
      <c r="G296" s="178">
        <v>11860.25</v>
      </c>
      <c r="H296" s="178">
        <v>7298.6153846153802</v>
      </c>
    </row>
    <row r="297" spans="2:8">
      <c r="B297" s="38">
        <v>2018</v>
      </c>
      <c r="C297" s="38" t="s">
        <v>56</v>
      </c>
      <c r="D297" s="38" t="s">
        <v>146</v>
      </c>
      <c r="E297" s="38">
        <v>25</v>
      </c>
      <c r="F297" s="38">
        <v>379.41</v>
      </c>
      <c r="G297" s="178">
        <v>104.5</v>
      </c>
      <c r="H297" s="178">
        <v>64.307692307692307</v>
      </c>
    </row>
    <row r="298" spans="2:8">
      <c r="B298" s="38">
        <v>2018</v>
      </c>
      <c r="C298" s="38" t="s">
        <v>56</v>
      </c>
      <c r="D298" s="38" t="s">
        <v>147</v>
      </c>
      <c r="E298" s="38">
        <v>907</v>
      </c>
      <c r="F298" s="38">
        <v>37351.980000000003</v>
      </c>
      <c r="G298" s="178">
        <v>10292.75</v>
      </c>
      <c r="H298" s="178">
        <v>6334</v>
      </c>
    </row>
    <row r="299" spans="2:8">
      <c r="B299" s="38">
        <v>2018</v>
      </c>
      <c r="C299" s="38" t="s">
        <v>56</v>
      </c>
      <c r="D299" s="38" t="s">
        <v>148</v>
      </c>
      <c r="E299" s="38">
        <v>69</v>
      </c>
      <c r="F299" s="38">
        <v>1265.46</v>
      </c>
      <c r="G299" s="178">
        <v>348.75</v>
      </c>
      <c r="H299" s="178">
        <v>214.61538461538399</v>
      </c>
    </row>
    <row r="300" spans="2:8">
      <c r="B300" s="38">
        <v>2019</v>
      </c>
      <c r="C300" s="38" t="s">
        <v>56</v>
      </c>
      <c r="D300" s="38" t="s">
        <v>135</v>
      </c>
      <c r="E300" s="38">
        <v>683</v>
      </c>
      <c r="F300" s="38">
        <v>23447.77</v>
      </c>
      <c r="G300" s="178">
        <v>6467</v>
      </c>
      <c r="H300" s="178">
        <v>3979.6923076922999</v>
      </c>
    </row>
    <row r="301" spans="2:8">
      <c r="B301" s="38">
        <v>2019</v>
      </c>
      <c r="C301" s="38" t="s">
        <v>56</v>
      </c>
      <c r="D301" s="38" t="s">
        <v>136</v>
      </c>
      <c r="E301" s="38">
        <v>49</v>
      </c>
      <c r="F301" s="38">
        <v>1625.61</v>
      </c>
      <c r="G301" s="178">
        <v>448</v>
      </c>
      <c r="H301" s="178">
        <v>275.692307692307</v>
      </c>
    </row>
    <row r="302" spans="2:8">
      <c r="B302" s="38">
        <v>2019</v>
      </c>
      <c r="C302" s="38" t="s">
        <v>56</v>
      </c>
      <c r="D302" s="38" t="s">
        <v>137</v>
      </c>
      <c r="E302" s="38">
        <v>2</v>
      </c>
      <c r="F302" s="38">
        <v>89</v>
      </c>
      <c r="G302" s="178">
        <v>24.5</v>
      </c>
      <c r="H302" s="178">
        <v>15.076923076923</v>
      </c>
    </row>
    <row r="303" spans="2:8">
      <c r="B303" s="38">
        <v>2019</v>
      </c>
      <c r="C303" s="38" t="s">
        <v>56</v>
      </c>
      <c r="D303" s="38" t="s">
        <v>138</v>
      </c>
      <c r="E303" s="38">
        <v>279</v>
      </c>
      <c r="F303" s="38">
        <v>12823.94</v>
      </c>
      <c r="G303" s="178">
        <v>3523.5</v>
      </c>
      <c r="H303" s="178">
        <v>2168.3076923076901</v>
      </c>
    </row>
    <row r="304" spans="2:8">
      <c r="B304" s="38">
        <v>2019</v>
      </c>
      <c r="C304" s="38" t="s">
        <v>56</v>
      </c>
      <c r="D304" s="38" t="s">
        <v>139</v>
      </c>
      <c r="E304" s="38">
        <v>28</v>
      </c>
      <c r="F304" s="38">
        <v>1233.29</v>
      </c>
      <c r="G304" s="178">
        <v>339.25</v>
      </c>
      <c r="H304" s="178">
        <v>208.76923076923001</v>
      </c>
    </row>
    <row r="305" spans="2:8">
      <c r="B305" s="38">
        <v>2019</v>
      </c>
      <c r="C305" s="38" t="s">
        <v>56</v>
      </c>
      <c r="D305" s="38" t="s">
        <v>140</v>
      </c>
      <c r="E305" s="38">
        <v>3339</v>
      </c>
      <c r="F305" s="38">
        <v>115747.2</v>
      </c>
      <c r="G305" s="178">
        <v>31918.5</v>
      </c>
      <c r="H305" s="178">
        <v>19642.1538461538</v>
      </c>
    </row>
    <row r="306" spans="2:8">
      <c r="B306" s="38">
        <v>2019</v>
      </c>
      <c r="C306" s="38" t="s">
        <v>56</v>
      </c>
      <c r="D306" s="38" t="s">
        <v>141</v>
      </c>
      <c r="E306" s="38">
        <v>162</v>
      </c>
      <c r="F306" s="38">
        <v>8871.57</v>
      </c>
      <c r="G306" s="178">
        <v>2441</v>
      </c>
      <c r="H306" s="178">
        <v>1502.15384615384</v>
      </c>
    </row>
    <row r="307" spans="2:8">
      <c r="B307" s="38">
        <v>2019</v>
      </c>
      <c r="C307" s="38" t="s">
        <v>56</v>
      </c>
      <c r="D307" s="38" t="s">
        <v>142</v>
      </c>
      <c r="E307" s="38">
        <v>1578</v>
      </c>
      <c r="F307" s="38">
        <v>42437.52</v>
      </c>
      <c r="G307" s="178">
        <v>11695.25</v>
      </c>
      <c r="H307" s="178">
        <v>7197.0769230769201</v>
      </c>
    </row>
    <row r="308" spans="2:8">
      <c r="B308" s="38">
        <v>2019</v>
      </c>
      <c r="C308" s="38" t="s">
        <v>56</v>
      </c>
      <c r="D308" s="38" t="s">
        <v>143</v>
      </c>
      <c r="E308" s="38">
        <v>335</v>
      </c>
      <c r="F308" s="38">
        <v>15053.37</v>
      </c>
      <c r="G308" s="178">
        <v>4147.25</v>
      </c>
      <c r="H308" s="178">
        <v>2552.1538461538398</v>
      </c>
    </row>
    <row r="309" spans="2:8">
      <c r="B309" s="38">
        <v>2019</v>
      </c>
      <c r="C309" s="38" t="s">
        <v>56</v>
      </c>
      <c r="D309" s="38" t="s">
        <v>144</v>
      </c>
      <c r="E309" s="38">
        <v>636</v>
      </c>
      <c r="F309" s="38">
        <v>35819.15</v>
      </c>
      <c r="G309" s="178">
        <v>9868.25</v>
      </c>
      <c r="H309" s="178">
        <v>6072.7692307692296</v>
      </c>
    </row>
    <row r="310" spans="2:8">
      <c r="B310" s="38">
        <v>2019</v>
      </c>
      <c r="C310" s="38" t="s">
        <v>56</v>
      </c>
      <c r="D310" s="38" t="s">
        <v>146</v>
      </c>
      <c r="E310" s="38">
        <v>60</v>
      </c>
      <c r="F310" s="38">
        <v>2078.09</v>
      </c>
      <c r="G310" s="178">
        <v>572.25</v>
      </c>
      <c r="H310" s="178">
        <v>352.15384615384602</v>
      </c>
    </row>
    <row r="311" spans="2:8">
      <c r="B311" s="38">
        <v>2019</v>
      </c>
      <c r="C311" s="38" t="s">
        <v>56</v>
      </c>
      <c r="D311" s="38" t="s">
        <v>147</v>
      </c>
      <c r="E311" s="38">
        <v>1155</v>
      </c>
      <c r="F311" s="38">
        <v>46124.33</v>
      </c>
      <c r="G311" s="178">
        <v>12711</v>
      </c>
      <c r="H311" s="178">
        <v>7822.1538461538403</v>
      </c>
    </row>
    <row r="312" spans="2:8">
      <c r="B312" s="38">
        <v>2019</v>
      </c>
      <c r="C312" s="38" t="s">
        <v>56</v>
      </c>
      <c r="D312" s="38" t="s">
        <v>148</v>
      </c>
      <c r="E312" s="38">
        <v>32</v>
      </c>
      <c r="F312" s="38">
        <v>1006.02</v>
      </c>
      <c r="G312" s="178">
        <v>277.25</v>
      </c>
      <c r="H312" s="178">
        <v>170.61538461538399</v>
      </c>
    </row>
    <row r="313" spans="2:8">
      <c r="B313" s="38">
        <v>2020</v>
      </c>
      <c r="C313" s="38" t="s">
        <v>56</v>
      </c>
      <c r="D313" s="38" t="s">
        <v>135</v>
      </c>
      <c r="E313" s="38">
        <v>271</v>
      </c>
      <c r="F313" s="38">
        <v>11970.66</v>
      </c>
      <c r="G313" s="178">
        <v>3299</v>
      </c>
      <c r="H313" s="178">
        <v>2030.15384615384</v>
      </c>
    </row>
    <row r="314" spans="2:8">
      <c r="B314" s="38">
        <v>2020</v>
      </c>
      <c r="C314" s="38" t="s">
        <v>56</v>
      </c>
      <c r="D314" s="38" t="s">
        <v>137</v>
      </c>
      <c r="E314" s="38">
        <v>1</v>
      </c>
      <c r="F314" s="38">
        <v>25.4</v>
      </c>
      <c r="G314" s="178">
        <v>7</v>
      </c>
      <c r="H314" s="178">
        <v>4.3076923076923004</v>
      </c>
    </row>
    <row r="315" spans="2:8">
      <c r="B315" s="38">
        <v>2020</v>
      </c>
      <c r="C315" s="38" t="s">
        <v>56</v>
      </c>
      <c r="D315" s="38" t="s">
        <v>138</v>
      </c>
      <c r="E315" s="38">
        <v>200</v>
      </c>
      <c r="F315" s="38">
        <v>10181.969999999999</v>
      </c>
      <c r="G315" s="178">
        <v>2800</v>
      </c>
      <c r="H315" s="178">
        <v>1723.0769230769199</v>
      </c>
    </row>
    <row r="316" spans="2:8">
      <c r="B316" s="38">
        <v>2020</v>
      </c>
      <c r="C316" s="38" t="s">
        <v>56</v>
      </c>
      <c r="D316" s="38" t="s">
        <v>139</v>
      </c>
      <c r="E316" s="38">
        <v>22</v>
      </c>
      <c r="F316" s="38">
        <v>1556.54</v>
      </c>
      <c r="G316" s="178">
        <v>428.25</v>
      </c>
      <c r="H316" s="178">
        <v>263.53846153846098</v>
      </c>
    </row>
    <row r="317" spans="2:8">
      <c r="B317" s="38">
        <v>2020</v>
      </c>
      <c r="C317" s="38" t="s">
        <v>56</v>
      </c>
      <c r="D317" s="38" t="s">
        <v>140</v>
      </c>
      <c r="E317" s="38">
        <v>2471</v>
      </c>
      <c r="F317" s="38">
        <v>123222.85</v>
      </c>
      <c r="G317" s="178">
        <v>33966.25</v>
      </c>
      <c r="H317" s="178">
        <v>20902.307692307601</v>
      </c>
    </row>
    <row r="318" spans="2:8">
      <c r="B318" s="38">
        <v>2020</v>
      </c>
      <c r="C318" s="38" t="s">
        <v>56</v>
      </c>
      <c r="D318" s="38" t="s">
        <v>141</v>
      </c>
      <c r="E318" s="38">
        <v>94</v>
      </c>
      <c r="F318" s="38">
        <v>6311.91</v>
      </c>
      <c r="G318" s="178">
        <v>1736.5</v>
      </c>
      <c r="H318" s="178">
        <v>1068.61538461538</v>
      </c>
    </row>
    <row r="319" spans="2:8">
      <c r="B319" s="38">
        <v>2020</v>
      </c>
      <c r="C319" s="38" t="s">
        <v>56</v>
      </c>
      <c r="D319" s="38" t="s">
        <v>142</v>
      </c>
      <c r="E319" s="38">
        <v>1701</v>
      </c>
      <c r="F319" s="38">
        <v>90270.36</v>
      </c>
      <c r="G319" s="178">
        <v>24875.75</v>
      </c>
      <c r="H319" s="178">
        <v>15308.1538461538</v>
      </c>
    </row>
    <row r="320" spans="2:8">
      <c r="B320" s="38">
        <v>2020</v>
      </c>
      <c r="C320" s="38" t="s">
        <v>56</v>
      </c>
      <c r="D320" s="38" t="s">
        <v>143</v>
      </c>
      <c r="E320" s="38">
        <v>149</v>
      </c>
      <c r="F320" s="38">
        <v>10517.61</v>
      </c>
      <c r="G320" s="178">
        <v>2898.5</v>
      </c>
      <c r="H320" s="178">
        <v>1783.6923076922999</v>
      </c>
    </row>
    <row r="321" spans="2:8">
      <c r="B321" s="38">
        <v>2020</v>
      </c>
      <c r="C321" s="38" t="s">
        <v>56</v>
      </c>
      <c r="D321" s="38" t="s">
        <v>144</v>
      </c>
      <c r="E321" s="38">
        <v>465</v>
      </c>
      <c r="F321" s="38">
        <v>30787.37</v>
      </c>
      <c r="G321" s="178">
        <v>8481.2924999999996</v>
      </c>
      <c r="H321" s="178">
        <v>5219.2569230769204</v>
      </c>
    </row>
    <row r="322" spans="2:8">
      <c r="B322" s="38">
        <v>2020</v>
      </c>
      <c r="C322" s="38" t="s">
        <v>56</v>
      </c>
      <c r="D322" s="38" t="s">
        <v>146</v>
      </c>
      <c r="E322" s="38">
        <v>29</v>
      </c>
      <c r="F322" s="38">
        <v>2439.29</v>
      </c>
      <c r="G322" s="178">
        <v>672.25</v>
      </c>
      <c r="H322" s="178">
        <v>413.692307692307</v>
      </c>
    </row>
    <row r="323" spans="2:8">
      <c r="B323" s="38">
        <v>2020</v>
      </c>
      <c r="C323" s="38" t="s">
        <v>56</v>
      </c>
      <c r="D323" s="38" t="s">
        <v>147</v>
      </c>
      <c r="E323" s="38">
        <v>1141</v>
      </c>
      <c r="F323" s="38">
        <v>51876.75</v>
      </c>
      <c r="G323" s="178">
        <v>14285.5</v>
      </c>
      <c r="H323" s="178">
        <v>8791.0769230769201</v>
      </c>
    </row>
    <row r="324" spans="2:8">
      <c r="B324" s="38">
        <v>2020</v>
      </c>
      <c r="C324" s="38" t="s">
        <v>56</v>
      </c>
      <c r="D324" s="38" t="s">
        <v>148</v>
      </c>
      <c r="E324" s="38">
        <v>30</v>
      </c>
      <c r="F324" s="38">
        <v>1568.13</v>
      </c>
      <c r="G324" s="178">
        <v>432</v>
      </c>
      <c r="H324" s="178">
        <v>265.84615384615302</v>
      </c>
    </row>
    <row r="325" spans="2:8">
      <c r="B325" s="38">
        <v>2021</v>
      </c>
      <c r="C325" s="38" t="s">
        <v>56</v>
      </c>
      <c r="D325" s="38" t="s">
        <v>135</v>
      </c>
      <c r="E325" s="38">
        <v>245</v>
      </c>
      <c r="F325" s="38">
        <v>11806.46</v>
      </c>
      <c r="G325" s="178">
        <v>3253.75</v>
      </c>
      <c r="H325" s="178">
        <v>2002.3076923076901</v>
      </c>
    </row>
    <row r="326" spans="2:8">
      <c r="B326" s="38">
        <v>2021</v>
      </c>
      <c r="C326" s="38" t="s">
        <v>56</v>
      </c>
      <c r="D326" s="38" t="s">
        <v>138</v>
      </c>
      <c r="E326" s="38">
        <v>147</v>
      </c>
      <c r="F326" s="38">
        <v>6905.77</v>
      </c>
      <c r="G326" s="178">
        <v>1900.75</v>
      </c>
      <c r="H326" s="178">
        <v>1169.6923076922999</v>
      </c>
    </row>
    <row r="327" spans="2:8">
      <c r="B327" s="38">
        <v>2021</v>
      </c>
      <c r="C327" s="38" t="s">
        <v>56</v>
      </c>
      <c r="D327" s="38" t="s">
        <v>139</v>
      </c>
      <c r="E327" s="38">
        <v>12</v>
      </c>
      <c r="F327" s="38">
        <v>1238.8499999999999</v>
      </c>
      <c r="G327" s="178">
        <v>341.25</v>
      </c>
      <c r="H327" s="178">
        <v>210</v>
      </c>
    </row>
    <row r="328" spans="2:8">
      <c r="B328" s="38">
        <v>2021</v>
      </c>
      <c r="C328" s="38" t="s">
        <v>56</v>
      </c>
      <c r="D328" s="38" t="s">
        <v>140</v>
      </c>
      <c r="E328" s="38">
        <v>2601</v>
      </c>
      <c r="F328" s="38">
        <v>122172.97</v>
      </c>
      <c r="G328" s="178">
        <v>33707.5</v>
      </c>
      <c r="H328" s="178">
        <v>20743.0769230769</v>
      </c>
    </row>
    <row r="329" spans="2:8">
      <c r="B329" s="38">
        <v>2021</v>
      </c>
      <c r="C329" s="38" t="s">
        <v>56</v>
      </c>
      <c r="D329" s="38" t="s">
        <v>141</v>
      </c>
      <c r="E329" s="38">
        <v>63</v>
      </c>
      <c r="F329" s="38">
        <v>4283.82</v>
      </c>
      <c r="G329" s="178">
        <v>1180</v>
      </c>
      <c r="H329" s="178">
        <v>726.15384615384596</v>
      </c>
    </row>
    <row r="330" spans="2:8">
      <c r="B330" s="38">
        <v>2021</v>
      </c>
      <c r="C330" s="38" t="s">
        <v>56</v>
      </c>
      <c r="D330" s="38" t="s">
        <v>142</v>
      </c>
      <c r="E330" s="38">
        <v>1241</v>
      </c>
      <c r="F330" s="38">
        <v>51572.4</v>
      </c>
      <c r="G330" s="178">
        <v>14209.5</v>
      </c>
      <c r="H330" s="178">
        <v>8744.3076923076896</v>
      </c>
    </row>
    <row r="331" spans="2:8">
      <c r="B331" s="38">
        <v>2021</v>
      </c>
      <c r="C331" s="38" t="s">
        <v>56</v>
      </c>
      <c r="D331" s="38" t="s">
        <v>143</v>
      </c>
      <c r="E331" s="38">
        <v>224</v>
      </c>
      <c r="F331" s="38">
        <v>13021.25</v>
      </c>
      <c r="G331" s="178">
        <v>3588.5</v>
      </c>
      <c r="H331" s="178">
        <v>2208.3076923076901</v>
      </c>
    </row>
    <row r="332" spans="2:8">
      <c r="B332" s="38">
        <v>2021</v>
      </c>
      <c r="C332" s="38" t="s">
        <v>56</v>
      </c>
      <c r="D332" s="38" t="s">
        <v>144</v>
      </c>
      <c r="E332" s="38">
        <v>346</v>
      </c>
      <c r="F332" s="38">
        <v>23340.400000000001</v>
      </c>
      <c r="G332" s="178">
        <v>6435.25</v>
      </c>
      <c r="H332" s="178">
        <v>3960.1538461538398</v>
      </c>
    </row>
    <row r="333" spans="2:8">
      <c r="B333" s="38">
        <v>2021</v>
      </c>
      <c r="C333" s="38" t="s">
        <v>56</v>
      </c>
      <c r="D333" s="38" t="s">
        <v>146</v>
      </c>
      <c r="E333" s="38">
        <v>44</v>
      </c>
      <c r="F333" s="38">
        <v>1128.58</v>
      </c>
      <c r="G333" s="178">
        <v>311</v>
      </c>
      <c r="H333" s="178">
        <v>191.38461538461499</v>
      </c>
    </row>
    <row r="334" spans="2:8">
      <c r="B334" s="38">
        <v>2021</v>
      </c>
      <c r="C334" s="38" t="s">
        <v>56</v>
      </c>
      <c r="D334" s="38" t="s">
        <v>147</v>
      </c>
      <c r="E334" s="38">
        <v>855</v>
      </c>
      <c r="F334" s="38">
        <v>35088.51</v>
      </c>
      <c r="G334" s="178">
        <v>9666.5</v>
      </c>
      <c r="H334" s="178">
        <v>5948.6153846153802</v>
      </c>
    </row>
    <row r="335" spans="2:8">
      <c r="B335" s="38">
        <v>2021</v>
      </c>
      <c r="C335" s="38" t="s">
        <v>56</v>
      </c>
      <c r="D335" s="38" t="s">
        <v>148</v>
      </c>
      <c r="E335" s="38">
        <v>43</v>
      </c>
      <c r="F335" s="38">
        <v>1271.8</v>
      </c>
      <c r="G335" s="178">
        <v>350.5</v>
      </c>
      <c r="H335" s="178">
        <v>215.692307692307</v>
      </c>
    </row>
    <row r="336" spans="2:8">
      <c r="B336" s="38">
        <v>2022</v>
      </c>
      <c r="C336" s="38" t="s">
        <v>56</v>
      </c>
      <c r="D336" s="38" t="s">
        <v>135</v>
      </c>
      <c r="E336" s="38">
        <v>222</v>
      </c>
      <c r="F336" s="38">
        <v>11011.82</v>
      </c>
      <c r="G336" s="178">
        <v>3034.75</v>
      </c>
      <c r="H336" s="178">
        <v>1867.5384615384601</v>
      </c>
    </row>
    <row r="337" spans="2:8">
      <c r="B337" s="38">
        <v>2022</v>
      </c>
      <c r="C337" s="38" t="s">
        <v>56</v>
      </c>
      <c r="D337" s="38" t="s">
        <v>138</v>
      </c>
      <c r="E337" s="38">
        <v>115</v>
      </c>
      <c r="F337" s="38">
        <v>5488.21</v>
      </c>
      <c r="G337" s="178">
        <v>1512.5</v>
      </c>
      <c r="H337" s="178">
        <v>930.76923076923003</v>
      </c>
    </row>
    <row r="338" spans="2:8">
      <c r="B338" s="38">
        <v>2022</v>
      </c>
      <c r="C338" s="38" t="s">
        <v>56</v>
      </c>
      <c r="D338" s="38" t="s">
        <v>139</v>
      </c>
      <c r="E338" s="38">
        <v>17</v>
      </c>
      <c r="F338" s="38">
        <v>1206.5</v>
      </c>
      <c r="G338" s="178">
        <v>332.5</v>
      </c>
      <c r="H338" s="178">
        <v>204.61538461538399</v>
      </c>
    </row>
    <row r="339" spans="2:8">
      <c r="B339" s="38">
        <v>2022</v>
      </c>
      <c r="C339" s="38" t="s">
        <v>56</v>
      </c>
      <c r="D339" s="38" t="s">
        <v>140</v>
      </c>
      <c r="E339" s="38">
        <v>2587</v>
      </c>
      <c r="F339" s="38">
        <v>122196.83</v>
      </c>
      <c r="G339" s="178">
        <v>33740</v>
      </c>
      <c r="H339" s="178">
        <v>20763.0769230769</v>
      </c>
    </row>
    <row r="340" spans="2:8">
      <c r="B340" s="38">
        <v>2022</v>
      </c>
      <c r="C340" s="38" t="s">
        <v>56</v>
      </c>
      <c r="D340" s="38" t="s">
        <v>141</v>
      </c>
      <c r="E340" s="38">
        <v>72</v>
      </c>
      <c r="F340" s="38">
        <v>5294.09</v>
      </c>
      <c r="G340" s="178">
        <v>1459</v>
      </c>
      <c r="H340" s="178">
        <v>897.84615384615302</v>
      </c>
    </row>
    <row r="341" spans="2:8">
      <c r="B341" s="38">
        <v>2022</v>
      </c>
      <c r="C341" s="38" t="s">
        <v>56</v>
      </c>
      <c r="D341" s="38" t="s">
        <v>142</v>
      </c>
      <c r="E341" s="38">
        <v>886</v>
      </c>
      <c r="F341" s="38">
        <v>37388.74</v>
      </c>
      <c r="G341" s="178">
        <v>10309.75</v>
      </c>
      <c r="H341" s="178">
        <v>6344.4615384615299</v>
      </c>
    </row>
    <row r="342" spans="2:8">
      <c r="B342" s="38">
        <v>2022</v>
      </c>
      <c r="C342" s="38" t="s">
        <v>56</v>
      </c>
      <c r="D342" s="38" t="s">
        <v>143</v>
      </c>
      <c r="E342" s="38">
        <v>246</v>
      </c>
      <c r="F342" s="38">
        <v>13579.93</v>
      </c>
      <c r="G342" s="178">
        <v>3742.5</v>
      </c>
      <c r="H342" s="178">
        <v>2303.0769230769201</v>
      </c>
    </row>
    <row r="343" spans="2:8">
      <c r="B343" s="38">
        <v>2022</v>
      </c>
      <c r="C343" s="38" t="s">
        <v>56</v>
      </c>
      <c r="D343" s="38" t="s">
        <v>144</v>
      </c>
      <c r="E343" s="38">
        <v>302</v>
      </c>
      <c r="F343" s="38">
        <v>20376.23</v>
      </c>
      <c r="G343" s="178">
        <v>5615.5</v>
      </c>
      <c r="H343" s="178">
        <v>3455.6923076922999</v>
      </c>
    </row>
    <row r="344" spans="2:8">
      <c r="B344" s="38">
        <v>2022</v>
      </c>
      <c r="C344" s="38" t="s">
        <v>56</v>
      </c>
      <c r="D344" s="38" t="s">
        <v>145</v>
      </c>
      <c r="E344" s="38">
        <v>3</v>
      </c>
      <c r="F344" s="38">
        <v>308.43</v>
      </c>
      <c r="G344" s="178">
        <v>85</v>
      </c>
      <c r="H344" s="178">
        <v>52.307692307692299</v>
      </c>
    </row>
    <row r="345" spans="2:8">
      <c r="B345" s="38">
        <v>2022</v>
      </c>
      <c r="C345" s="38" t="s">
        <v>56</v>
      </c>
      <c r="D345" s="38" t="s">
        <v>146</v>
      </c>
      <c r="E345" s="38">
        <v>18</v>
      </c>
      <c r="F345" s="38">
        <v>635.9</v>
      </c>
      <c r="G345" s="178">
        <v>175.25</v>
      </c>
      <c r="H345" s="178">
        <v>107.846153846153</v>
      </c>
    </row>
    <row r="346" spans="2:8">
      <c r="B346" s="38">
        <v>2022</v>
      </c>
      <c r="C346" s="38" t="s">
        <v>56</v>
      </c>
      <c r="D346" s="38" t="s">
        <v>147</v>
      </c>
      <c r="E346" s="38">
        <v>640</v>
      </c>
      <c r="F346" s="38">
        <v>26186.49</v>
      </c>
      <c r="G346" s="178">
        <v>7216.75</v>
      </c>
      <c r="H346" s="178">
        <v>4441.0769230769201</v>
      </c>
    </row>
    <row r="347" spans="2:8">
      <c r="B347" s="38">
        <v>2022</v>
      </c>
      <c r="C347" s="38" t="s">
        <v>56</v>
      </c>
      <c r="D347" s="38" t="s">
        <v>148</v>
      </c>
      <c r="E347" s="38">
        <v>39</v>
      </c>
      <c r="F347" s="38">
        <v>1587.48</v>
      </c>
      <c r="G347" s="178">
        <v>437.5</v>
      </c>
      <c r="H347" s="178">
        <v>269.230769230769</v>
      </c>
    </row>
    <row r="348" spans="2:8">
      <c r="B348" s="38">
        <v>2023</v>
      </c>
      <c r="C348" s="38" t="s">
        <v>56</v>
      </c>
      <c r="D348" s="38" t="s">
        <v>135</v>
      </c>
      <c r="E348" s="38">
        <v>154</v>
      </c>
      <c r="F348" s="38">
        <v>10184.549999999999</v>
      </c>
      <c r="G348" s="178">
        <v>2820.75</v>
      </c>
      <c r="H348" s="178">
        <v>1735.8461538461499</v>
      </c>
    </row>
    <row r="349" spans="2:8">
      <c r="B349" s="38">
        <v>2023</v>
      </c>
      <c r="C349" s="38" t="s">
        <v>56</v>
      </c>
      <c r="D349" s="38" t="s">
        <v>138</v>
      </c>
      <c r="E349" s="38">
        <v>59</v>
      </c>
      <c r="F349" s="38">
        <v>2986.33</v>
      </c>
      <c r="G349" s="178">
        <v>823</v>
      </c>
      <c r="H349" s="178">
        <v>506.461538461538</v>
      </c>
    </row>
    <row r="350" spans="2:8">
      <c r="B350" s="38">
        <v>2023</v>
      </c>
      <c r="C350" s="38" t="s">
        <v>56</v>
      </c>
      <c r="D350" s="38" t="s">
        <v>139</v>
      </c>
      <c r="E350" s="38">
        <v>15</v>
      </c>
      <c r="F350" s="38">
        <v>869.06</v>
      </c>
      <c r="G350" s="178">
        <v>239.5</v>
      </c>
      <c r="H350" s="178">
        <v>147.38461538461499</v>
      </c>
    </row>
    <row r="351" spans="2:8">
      <c r="B351" s="38">
        <v>2023</v>
      </c>
      <c r="C351" s="38" t="s">
        <v>56</v>
      </c>
      <c r="D351" s="38" t="s">
        <v>140</v>
      </c>
      <c r="E351" s="38">
        <v>2497</v>
      </c>
      <c r="F351" s="38">
        <v>110245.19</v>
      </c>
      <c r="G351" s="178">
        <v>30502.75</v>
      </c>
      <c r="H351" s="178">
        <v>18770.923076923002</v>
      </c>
    </row>
    <row r="352" spans="2:8">
      <c r="B352" s="38">
        <v>2023</v>
      </c>
      <c r="C352" s="38" t="s">
        <v>56</v>
      </c>
      <c r="D352" s="38" t="s">
        <v>141</v>
      </c>
      <c r="E352" s="38">
        <v>63</v>
      </c>
      <c r="F352" s="38">
        <v>4379.72</v>
      </c>
      <c r="G352" s="178">
        <v>1242</v>
      </c>
      <c r="H352" s="178">
        <v>764.30769230769204</v>
      </c>
    </row>
    <row r="353" spans="2:8">
      <c r="B353" s="38">
        <v>2023</v>
      </c>
      <c r="C353" s="38" t="s">
        <v>56</v>
      </c>
      <c r="D353" s="38" t="s">
        <v>142</v>
      </c>
      <c r="E353" s="38">
        <v>650</v>
      </c>
      <c r="F353" s="38">
        <v>28511.87</v>
      </c>
      <c r="G353" s="178">
        <v>7861.5</v>
      </c>
      <c r="H353" s="178">
        <v>4837.8461538461497</v>
      </c>
    </row>
    <row r="354" spans="2:8">
      <c r="B354" s="38">
        <v>2023</v>
      </c>
      <c r="C354" s="38" t="s">
        <v>56</v>
      </c>
      <c r="D354" s="38" t="s">
        <v>143</v>
      </c>
      <c r="E354" s="38">
        <v>182</v>
      </c>
      <c r="F354" s="38">
        <v>12326.33</v>
      </c>
      <c r="G354" s="178">
        <v>3397</v>
      </c>
      <c r="H354" s="178">
        <v>2090.4615384615299</v>
      </c>
    </row>
    <row r="355" spans="2:8">
      <c r="B355" s="38">
        <v>2023</v>
      </c>
      <c r="C355" s="38" t="s">
        <v>56</v>
      </c>
      <c r="D355" s="38" t="s">
        <v>144</v>
      </c>
      <c r="E355" s="38">
        <v>314</v>
      </c>
      <c r="F355" s="38">
        <v>19171.64</v>
      </c>
      <c r="G355" s="178">
        <v>5347.75</v>
      </c>
      <c r="H355" s="178">
        <v>3290.9230769230699</v>
      </c>
    </row>
    <row r="356" spans="2:8">
      <c r="B356" s="38">
        <v>2023</v>
      </c>
      <c r="C356" s="38" t="s">
        <v>56</v>
      </c>
      <c r="D356" s="38" t="s">
        <v>145</v>
      </c>
      <c r="E356" s="38">
        <v>1</v>
      </c>
      <c r="F356" s="38">
        <v>152.4</v>
      </c>
      <c r="G356" s="178">
        <v>42</v>
      </c>
      <c r="H356" s="178">
        <v>25.846153846153801</v>
      </c>
    </row>
    <row r="357" spans="2:8">
      <c r="B357" s="38">
        <v>2023</v>
      </c>
      <c r="C357" s="38" t="s">
        <v>56</v>
      </c>
      <c r="D357" s="38" t="s">
        <v>147</v>
      </c>
      <c r="E357" s="38">
        <v>413</v>
      </c>
      <c r="F357" s="38">
        <v>18452.439999999999</v>
      </c>
      <c r="G357" s="178">
        <v>5108.75</v>
      </c>
      <c r="H357" s="178">
        <v>3143.8461538461502</v>
      </c>
    </row>
    <row r="358" spans="2:8">
      <c r="B358" s="38">
        <v>2023</v>
      </c>
      <c r="C358" s="38" t="s">
        <v>56</v>
      </c>
      <c r="D358" s="38" t="s">
        <v>148</v>
      </c>
      <c r="E358" s="38">
        <v>45</v>
      </c>
      <c r="F358" s="38">
        <v>1027</v>
      </c>
      <c r="G358" s="178">
        <v>283</v>
      </c>
      <c r="H358" s="178">
        <v>174.15384615384599</v>
      </c>
    </row>
    <row r="359" spans="2:8">
      <c r="B359" s="38">
        <v>2017</v>
      </c>
      <c r="C359" s="38" t="s">
        <v>192</v>
      </c>
      <c r="D359" s="38" t="s">
        <v>139</v>
      </c>
      <c r="E359" s="38">
        <v>2</v>
      </c>
      <c r="F359" s="38">
        <v>76.2</v>
      </c>
      <c r="G359" s="178">
        <v>21</v>
      </c>
      <c r="H359" s="178">
        <v>12.9230769230769</v>
      </c>
    </row>
    <row r="360" spans="2:8">
      <c r="B360" s="38">
        <v>2017</v>
      </c>
      <c r="C360" s="38" t="s">
        <v>192</v>
      </c>
      <c r="D360" s="38" t="s">
        <v>140</v>
      </c>
      <c r="E360" s="38">
        <v>2</v>
      </c>
      <c r="F360" s="38">
        <v>25.4</v>
      </c>
      <c r="G360" s="178">
        <v>7</v>
      </c>
      <c r="H360" s="178">
        <v>4.3076923076923004</v>
      </c>
    </row>
    <row r="361" spans="2:8">
      <c r="B361" s="38">
        <v>2017</v>
      </c>
      <c r="C361" s="38" t="s">
        <v>192</v>
      </c>
      <c r="D361" s="38" t="s">
        <v>141</v>
      </c>
      <c r="E361" s="38">
        <v>17</v>
      </c>
      <c r="F361" s="38">
        <v>781.05</v>
      </c>
      <c r="G361" s="178">
        <v>215.25</v>
      </c>
      <c r="H361" s="178">
        <v>132.461538461538</v>
      </c>
    </row>
    <row r="362" spans="2:8">
      <c r="B362" s="38">
        <v>2017</v>
      </c>
      <c r="C362" s="38" t="s">
        <v>192</v>
      </c>
      <c r="D362" s="38" t="s">
        <v>143</v>
      </c>
      <c r="E362" s="38">
        <v>17</v>
      </c>
      <c r="F362" s="38">
        <v>141.51</v>
      </c>
      <c r="G362" s="178">
        <v>39</v>
      </c>
      <c r="H362" s="178">
        <v>24</v>
      </c>
    </row>
    <row r="363" spans="2:8">
      <c r="B363" s="38">
        <v>2017</v>
      </c>
      <c r="C363" s="38" t="s">
        <v>192</v>
      </c>
      <c r="D363" s="38" t="s">
        <v>144</v>
      </c>
      <c r="E363" s="38">
        <v>4</v>
      </c>
      <c r="F363" s="38">
        <v>361.04</v>
      </c>
      <c r="G363" s="178">
        <v>99.5</v>
      </c>
      <c r="H363" s="178">
        <v>61.230769230769198</v>
      </c>
    </row>
    <row r="364" spans="2:8">
      <c r="B364" s="38">
        <v>2018</v>
      </c>
      <c r="C364" s="38" t="s">
        <v>192</v>
      </c>
      <c r="D364" s="38" t="s">
        <v>135</v>
      </c>
      <c r="E364" s="38">
        <v>3</v>
      </c>
      <c r="F364" s="38">
        <v>25.4</v>
      </c>
      <c r="G364" s="178">
        <v>7</v>
      </c>
      <c r="H364" s="178">
        <v>4.3076923076923004</v>
      </c>
    </row>
    <row r="365" spans="2:8">
      <c r="B365" s="38">
        <v>2018</v>
      </c>
      <c r="C365" s="38" t="s">
        <v>192</v>
      </c>
      <c r="D365" s="38" t="s">
        <v>137</v>
      </c>
      <c r="E365" s="38">
        <v>4</v>
      </c>
      <c r="F365" s="38">
        <v>95.24</v>
      </c>
      <c r="G365" s="178">
        <v>26.25</v>
      </c>
      <c r="H365" s="178">
        <v>16.1538461538461</v>
      </c>
    </row>
    <row r="366" spans="2:8">
      <c r="B366" s="38">
        <v>2018</v>
      </c>
      <c r="C366" s="38" t="s">
        <v>192</v>
      </c>
      <c r="D366" s="38" t="s">
        <v>138</v>
      </c>
      <c r="E366" s="38">
        <v>7</v>
      </c>
      <c r="F366" s="38">
        <v>323.85000000000002</v>
      </c>
      <c r="G366" s="178">
        <v>89.25</v>
      </c>
      <c r="H366" s="178">
        <v>54.923076923076898</v>
      </c>
    </row>
    <row r="367" spans="2:8">
      <c r="B367" s="38">
        <v>2018</v>
      </c>
      <c r="C367" s="38" t="s">
        <v>192</v>
      </c>
      <c r="D367" s="38" t="s">
        <v>139</v>
      </c>
      <c r="E367" s="38">
        <v>12</v>
      </c>
      <c r="F367" s="38">
        <v>683.99</v>
      </c>
      <c r="G367" s="178">
        <v>188.5</v>
      </c>
      <c r="H367" s="178">
        <v>116</v>
      </c>
    </row>
    <row r="368" spans="2:8">
      <c r="B368" s="38">
        <v>2018</v>
      </c>
      <c r="C368" s="38" t="s">
        <v>192</v>
      </c>
      <c r="D368" s="38" t="s">
        <v>140</v>
      </c>
      <c r="E368" s="38">
        <v>3</v>
      </c>
      <c r="F368" s="38">
        <v>76.2</v>
      </c>
      <c r="G368" s="178">
        <v>21</v>
      </c>
      <c r="H368" s="178">
        <v>12.9230769230769</v>
      </c>
    </row>
    <row r="369" spans="2:8">
      <c r="B369" s="38">
        <v>2018</v>
      </c>
      <c r="C369" s="38" t="s">
        <v>192</v>
      </c>
      <c r="D369" s="38" t="s">
        <v>141</v>
      </c>
      <c r="E369" s="38">
        <v>39</v>
      </c>
      <c r="F369" s="38">
        <v>1469.58</v>
      </c>
      <c r="G369" s="178">
        <v>405</v>
      </c>
      <c r="H369" s="178">
        <v>249.230769230769</v>
      </c>
    </row>
    <row r="370" spans="2:8">
      <c r="B370" s="38">
        <v>2018</v>
      </c>
      <c r="C370" s="38" t="s">
        <v>192</v>
      </c>
      <c r="D370" s="38" t="s">
        <v>142</v>
      </c>
      <c r="E370" s="38">
        <v>2</v>
      </c>
      <c r="F370" s="38">
        <v>16.329999999999998</v>
      </c>
      <c r="G370" s="178">
        <v>4.5</v>
      </c>
      <c r="H370" s="178">
        <v>2.7692307692307598</v>
      </c>
    </row>
    <row r="371" spans="2:8">
      <c r="B371" s="38">
        <v>2018</v>
      </c>
      <c r="C371" s="38" t="s">
        <v>192</v>
      </c>
      <c r="D371" s="38" t="s">
        <v>143</v>
      </c>
      <c r="E371" s="38">
        <v>54</v>
      </c>
      <c r="F371" s="38">
        <v>937.98</v>
      </c>
      <c r="G371" s="178">
        <v>258.5</v>
      </c>
      <c r="H371" s="178">
        <v>159.07692307692301</v>
      </c>
    </row>
    <row r="372" spans="2:8">
      <c r="B372" s="38">
        <v>2018</v>
      </c>
      <c r="C372" s="38" t="s">
        <v>192</v>
      </c>
      <c r="D372" s="38" t="s">
        <v>144</v>
      </c>
      <c r="E372" s="38">
        <v>51</v>
      </c>
      <c r="F372" s="38">
        <v>1375.22</v>
      </c>
      <c r="G372" s="178">
        <v>379</v>
      </c>
      <c r="H372" s="178">
        <v>233.230769230769</v>
      </c>
    </row>
    <row r="373" spans="2:8">
      <c r="B373" s="38">
        <v>2018</v>
      </c>
      <c r="C373" s="38" t="s">
        <v>192</v>
      </c>
      <c r="D373" s="38" t="s">
        <v>145</v>
      </c>
      <c r="E373" s="38">
        <v>1</v>
      </c>
      <c r="F373" s="38">
        <v>38.1</v>
      </c>
      <c r="G373" s="178">
        <v>10.5</v>
      </c>
      <c r="H373" s="178">
        <v>6.4615384615384599</v>
      </c>
    </row>
    <row r="374" spans="2:8">
      <c r="B374" s="38">
        <v>2018</v>
      </c>
      <c r="C374" s="38" t="s">
        <v>192</v>
      </c>
      <c r="D374" s="38" t="s">
        <v>146</v>
      </c>
      <c r="E374" s="38">
        <v>1</v>
      </c>
      <c r="F374" s="38">
        <v>25.4</v>
      </c>
      <c r="G374" s="178">
        <v>7</v>
      </c>
      <c r="H374" s="178">
        <v>4.3076923076923004</v>
      </c>
    </row>
    <row r="375" spans="2:8">
      <c r="B375" s="38">
        <v>2018</v>
      </c>
      <c r="C375" s="38" t="s">
        <v>192</v>
      </c>
      <c r="D375" s="38" t="s">
        <v>147</v>
      </c>
      <c r="E375" s="38">
        <v>29</v>
      </c>
      <c r="F375" s="38">
        <v>1211.05</v>
      </c>
      <c r="G375" s="178">
        <v>333.75</v>
      </c>
      <c r="H375" s="178">
        <v>205.38461538461499</v>
      </c>
    </row>
    <row r="376" spans="2:8">
      <c r="B376" s="38">
        <v>2019</v>
      </c>
      <c r="C376" s="38" t="s">
        <v>192</v>
      </c>
      <c r="D376" s="38" t="s">
        <v>135</v>
      </c>
      <c r="E376" s="38">
        <v>127</v>
      </c>
      <c r="F376" s="38">
        <v>3172.24</v>
      </c>
      <c r="G376" s="178">
        <v>874.25</v>
      </c>
      <c r="H376" s="178">
        <v>538</v>
      </c>
    </row>
    <row r="377" spans="2:8">
      <c r="B377" s="38">
        <v>2019</v>
      </c>
      <c r="C377" s="38" t="s">
        <v>192</v>
      </c>
      <c r="D377" s="38" t="s">
        <v>136</v>
      </c>
      <c r="E377" s="38">
        <v>243</v>
      </c>
      <c r="F377" s="38">
        <v>4933.87</v>
      </c>
      <c r="G377" s="178">
        <v>1359.75</v>
      </c>
      <c r="H377" s="178">
        <v>836.76923076923003</v>
      </c>
    </row>
    <row r="378" spans="2:8">
      <c r="B378" s="38">
        <v>2019</v>
      </c>
      <c r="C378" s="38" t="s">
        <v>192</v>
      </c>
      <c r="D378" s="38" t="s">
        <v>137</v>
      </c>
      <c r="E378" s="38">
        <v>32</v>
      </c>
      <c r="F378" s="38">
        <v>637.71</v>
      </c>
      <c r="G378" s="178">
        <v>175.75</v>
      </c>
      <c r="H378" s="178">
        <v>108.153846153846</v>
      </c>
    </row>
    <row r="379" spans="2:8">
      <c r="B379" s="38">
        <v>2019</v>
      </c>
      <c r="C379" s="38" t="s">
        <v>192</v>
      </c>
      <c r="D379" s="38" t="s">
        <v>138</v>
      </c>
      <c r="E379" s="38">
        <v>43</v>
      </c>
      <c r="F379" s="38">
        <v>1276.33</v>
      </c>
      <c r="G379" s="178">
        <v>351.75</v>
      </c>
      <c r="H379" s="178">
        <v>216.461538461538</v>
      </c>
    </row>
    <row r="380" spans="2:8">
      <c r="B380" s="38">
        <v>2019</v>
      </c>
      <c r="C380" s="38" t="s">
        <v>192</v>
      </c>
      <c r="D380" s="38" t="s">
        <v>139</v>
      </c>
      <c r="E380" s="38">
        <v>29</v>
      </c>
      <c r="F380" s="38">
        <v>1067.7</v>
      </c>
      <c r="G380" s="178">
        <v>294.25</v>
      </c>
      <c r="H380" s="178">
        <v>181.07692307692301</v>
      </c>
    </row>
    <row r="381" spans="2:8">
      <c r="B381" s="38">
        <v>2019</v>
      </c>
      <c r="C381" s="38" t="s">
        <v>192</v>
      </c>
      <c r="D381" s="38" t="s">
        <v>140</v>
      </c>
      <c r="E381" s="38">
        <v>125</v>
      </c>
      <c r="F381" s="38">
        <v>2848.38</v>
      </c>
      <c r="G381" s="178">
        <v>785</v>
      </c>
      <c r="H381" s="178">
        <v>483.07692307692298</v>
      </c>
    </row>
    <row r="382" spans="2:8">
      <c r="B382" s="38">
        <v>2019</v>
      </c>
      <c r="C382" s="38" t="s">
        <v>192</v>
      </c>
      <c r="D382" s="38" t="s">
        <v>141</v>
      </c>
      <c r="E382" s="38">
        <v>370</v>
      </c>
      <c r="F382" s="38">
        <v>7797.77</v>
      </c>
      <c r="G382" s="178">
        <v>2149</v>
      </c>
      <c r="H382" s="178">
        <v>1322.4615384615299</v>
      </c>
    </row>
    <row r="383" spans="2:8">
      <c r="B383" s="38">
        <v>2019</v>
      </c>
      <c r="C383" s="38" t="s">
        <v>192</v>
      </c>
      <c r="D383" s="38" t="s">
        <v>142</v>
      </c>
      <c r="E383" s="38">
        <v>27</v>
      </c>
      <c r="F383" s="38">
        <v>443.6</v>
      </c>
      <c r="G383" s="178">
        <v>122.75</v>
      </c>
      <c r="H383" s="178">
        <v>75.538461538461505</v>
      </c>
    </row>
    <row r="384" spans="2:8">
      <c r="B384" s="38">
        <v>2019</v>
      </c>
      <c r="C384" s="38" t="s">
        <v>192</v>
      </c>
      <c r="D384" s="38" t="s">
        <v>143</v>
      </c>
      <c r="E384" s="38">
        <v>55</v>
      </c>
      <c r="F384" s="38">
        <v>1538.52</v>
      </c>
      <c r="G384" s="178">
        <v>424</v>
      </c>
      <c r="H384" s="178">
        <v>260.923076923076</v>
      </c>
    </row>
    <row r="385" spans="2:8">
      <c r="B385" s="38">
        <v>2019</v>
      </c>
      <c r="C385" s="38" t="s">
        <v>192</v>
      </c>
      <c r="D385" s="38" t="s">
        <v>144</v>
      </c>
      <c r="E385" s="38">
        <v>61</v>
      </c>
      <c r="F385" s="38">
        <v>2082.81</v>
      </c>
      <c r="G385" s="178">
        <v>574</v>
      </c>
      <c r="H385" s="178">
        <v>353.230769230769</v>
      </c>
    </row>
    <row r="386" spans="2:8">
      <c r="B386" s="38">
        <v>2019</v>
      </c>
      <c r="C386" s="38" t="s">
        <v>192</v>
      </c>
      <c r="D386" s="38" t="s">
        <v>146</v>
      </c>
      <c r="E386" s="38">
        <v>1</v>
      </c>
      <c r="F386" s="38">
        <v>90.71</v>
      </c>
      <c r="G386" s="178">
        <v>25</v>
      </c>
      <c r="H386" s="178">
        <v>15.3846153846153</v>
      </c>
    </row>
    <row r="387" spans="2:8">
      <c r="B387" s="38">
        <v>2019</v>
      </c>
      <c r="C387" s="38" t="s">
        <v>192</v>
      </c>
      <c r="D387" s="38" t="s">
        <v>147</v>
      </c>
      <c r="E387" s="38">
        <v>134</v>
      </c>
      <c r="F387" s="38">
        <v>5355.74</v>
      </c>
      <c r="G387" s="178">
        <v>1476</v>
      </c>
      <c r="H387" s="178">
        <v>908.30769230769204</v>
      </c>
    </row>
    <row r="388" spans="2:8">
      <c r="B388" s="38">
        <v>2020</v>
      </c>
      <c r="C388" s="38" t="s">
        <v>192</v>
      </c>
      <c r="D388" s="38" t="s">
        <v>135</v>
      </c>
      <c r="E388" s="38">
        <v>1028</v>
      </c>
      <c r="F388" s="38">
        <v>43468.39</v>
      </c>
      <c r="G388" s="178">
        <v>9299.75</v>
      </c>
      <c r="H388" s="178">
        <v>5722.9230769230699</v>
      </c>
    </row>
    <row r="389" spans="2:8">
      <c r="B389" s="38">
        <v>2020</v>
      </c>
      <c r="C389" s="38" t="s">
        <v>192</v>
      </c>
      <c r="D389" s="38" t="s">
        <v>136</v>
      </c>
      <c r="E389" s="38">
        <v>1239</v>
      </c>
      <c r="F389" s="38">
        <v>44131.69</v>
      </c>
      <c r="G389" s="178">
        <v>9331</v>
      </c>
      <c r="H389" s="178">
        <v>5742.1538461538403</v>
      </c>
    </row>
    <row r="390" spans="2:8">
      <c r="B390" s="38">
        <v>2020</v>
      </c>
      <c r="C390" s="38" t="s">
        <v>192</v>
      </c>
      <c r="D390" s="38" t="s">
        <v>137</v>
      </c>
      <c r="E390" s="38">
        <v>626</v>
      </c>
      <c r="F390" s="38">
        <v>28935.93</v>
      </c>
      <c r="G390" s="178">
        <v>6374.75</v>
      </c>
      <c r="H390" s="178">
        <v>3922.9230769230699</v>
      </c>
    </row>
    <row r="391" spans="2:8">
      <c r="B391" s="38">
        <v>2020</v>
      </c>
      <c r="C391" s="38" t="s">
        <v>192</v>
      </c>
      <c r="D391" s="38" t="s">
        <v>138</v>
      </c>
      <c r="E391" s="38">
        <v>218</v>
      </c>
      <c r="F391" s="38">
        <v>12568.46</v>
      </c>
      <c r="G391" s="178">
        <v>2763.25</v>
      </c>
      <c r="H391" s="178">
        <v>1700.4615384615299</v>
      </c>
    </row>
    <row r="392" spans="2:8">
      <c r="B392" s="38">
        <v>2020</v>
      </c>
      <c r="C392" s="38" t="s">
        <v>192</v>
      </c>
      <c r="D392" s="38" t="s">
        <v>139</v>
      </c>
      <c r="E392" s="38">
        <v>337</v>
      </c>
      <c r="F392" s="38">
        <v>15285.39</v>
      </c>
      <c r="G392" s="178">
        <v>2948.75</v>
      </c>
      <c r="H392" s="178">
        <v>1814.61538461538</v>
      </c>
    </row>
    <row r="393" spans="2:8">
      <c r="B393" s="38">
        <v>2020</v>
      </c>
      <c r="C393" s="38" t="s">
        <v>192</v>
      </c>
      <c r="D393" s="38" t="s">
        <v>140</v>
      </c>
      <c r="E393" s="38">
        <v>513</v>
      </c>
      <c r="F393" s="38">
        <v>20895.2</v>
      </c>
      <c r="G393" s="178">
        <v>4563.25</v>
      </c>
      <c r="H393" s="178">
        <v>2808.1538461538398</v>
      </c>
    </row>
    <row r="394" spans="2:8">
      <c r="B394" s="38">
        <v>2020</v>
      </c>
      <c r="C394" s="38" t="s">
        <v>192</v>
      </c>
      <c r="D394" s="38" t="s">
        <v>141</v>
      </c>
      <c r="E394" s="38">
        <v>7523</v>
      </c>
      <c r="F394" s="38">
        <v>346953.85</v>
      </c>
      <c r="G394" s="178">
        <v>72776.75</v>
      </c>
      <c r="H394" s="178">
        <v>44785.692307692298</v>
      </c>
    </row>
    <row r="395" spans="2:8">
      <c r="B395" s="38">
        <v>2020</v>
      </c>
      <c r="C395" s="38" t="s">
        <v>192</v>
      </c>
      <c r="D395" s="38" t="s">
        <v>142</v>
      </c>
      <c r="E395" s="38">
        <v>90</v>
      </c>
      <c r="F395" s="38">
        <v>1656.45</v>
      </c>
      <c r="G395" s="178">
        <v>416</v>
      </c>
      <c r="H395" s="178">
        <v>256</v>
      </c>
    </row>
    <row r="396" spans="2:8">
      <c r="B396" s="38">
        <v>2020</v>
      </c>
      <c r="C396" s="38" t="s">
        <v>192</v>
      </c>
      <c r="D396" s="38" t="s">
        <v>143</v>
      </c>
      <c r="E396" s="38">
        <v>204</v>
      </c>
      <c r="F396" s="38">
        <v>9504.1200000000008</v>
      </c>
      <c r="G396" s="178">
        <v>2076.25</v>
      </c>
      <c r="H396" s="178">
        <v>1277.6923076922999</v>
      </c>
    </row>
    <row r="397" spans="2:8">
      <c r="B397" s="38">
        <v>2020</v>
      </c>
      <c r="C397" s="38" t="s">
        <v>192</v>
      </c>
      <c r="D397" s="38" t="s">
        <v>144</v>
      </c>
      <c r="E397" s="38">
        <v>635</v>
      </c>
      <c r="F397" s="38">
        <v>17231.05</v>
      </c>
      <c r="G397" s="178">
        <v>3867.5</v>
      </c>
      <c r="H397" s="178">
        <v>2380</v>
      </c>
    </row>
    <row r="398" spans="2:8">
      <c r="B398" s="38">
        <v>2020</v>
      </c>
      <c r="C398" s="38" t="s">
        <v>192</v>
      </c>
      <c r="D398" s="38" t="s">
        <v>146</v>
      </c>
      <c r="E398" s="38">
        <v>16</v>
      </c>
      <c r="F398" s="38">
        <v>497.11</v>
      </c>
      <c r="G398" s="178">
        <v>134.75</v>
      </c>
      <c r="H398" s="178">
        <v>82.923076923076906</v>
      </c>
    </row>
    <row r="399" spans="2:8">
      <c r="B399" s="38">
        <v>2020</v>
      </c>
      <c r="C399" s="38" t="s">
        <v>192</v>
      </c>
      <c r="D399" s="38" t="s">
        <v>147</v>
      </c>
      <c r="E399" s="38">
        <v>1163</v>
      </c>
      <c r="F399" s="38">
        <v>43667</v>
      </c>
      <c r="G399" s="178">
        <v>9599</v>
      </c>
      <c r="H399" s="178">
        <v>5907.0769230769201</v>
      </c>
    </row>
    <row r="400" spans="2:8">
      <c r="B400" s="38">
        <v>2021</v>
      </c>
      <c r="C400" s="38" t="s">
        <v>192</v>
      </c>
      <c r="D400" s="38" t="s">
        <v>135</v>
      </c>
      <c r="E400" s="38">
        <v>1334</v>
      </c>
      <c r="F400" s="38">
        <v>48625.55</v>
      </c>
      <c r="G400" s="178">
        <v>13400.75</v>
      </c>
      <c r="H400" s="178">
        <v>8246.6153846153793</v>
      </c>
    </row>
    <row r="401" spans="2:8">
      <c r="B401" s="38">
        <v>2021</v>
      </c>
      <c r="C401" s="38" t="s">
        <v>192</v>
      </c>
      <c r="D401" s="38" t="s">
        <v>136</v>
      </c>
      <c r="E401" s="38">
        <v>990</v>
      </c>
      <c r="F401" s="38">
        <v>28121.57</v>
      </c>
      <c r="G401" s="178">
        <v>7750</v>
      </c>
      <c r="H401" s="178">
        <v>4769.2307692307604</v>
      </c>
    </row>
    <row r="402" spans="2:8">
      <c r="B402" s="38">
        <v>2021</v>
      </c>
      <c r="C402" s="38" t="s">
        <v>192</v>
      </c>
      <c r="D402" s="38" t="s">
        <v>137</v>
      </c>
      <c r="E402" s="38">
        <v>1102</v>
      </c>
      <c r="F402" s="38">
        <v>37580.82</v>
      </c>
      <c r="G402" s="178">
        <v>10360.5</v>
      </c>
      <c r="H402" s="178">
        <v>6375.6923076923003</v>
      </c>
    </row>
    <row r="403" spans="2:8">
      <c r="B403" s="38">
        <v>2021</v>
      </c>
      <c r="C403" s="38" t="s">
        <v>192</v>
      </c>
      <c r="D403" s="38" t="s">
        <v>138</v>
      </c>
      <c r="E403" s="38">
        <v>309</v>
      </c>
      <c r="F403" s="38">
        <v>12539.41</v>
      </c>
      <c r="G403" s="178">
        <v>3455.75</v>
      </c>
      <c r="H403" s="178">
        <v>2126.6153846153802</v>
      </c>
    </row>
    <row r="404" spans="2:8">
      <c r="B404" s="38">
        <v>2021</v>
      </c>
      <c r="C404" s="38" t="s">
        <v>192</v>
      </c>
      <c r="D404" s="38" t="s">
        <v>139</v>
      </c>
      <c r="E404" s="38">
        <v>1255</v>
      </c>
      <c r="F404" s="38">
        <v>32122.82</v>
      </c>
      <c r="G404" s="178">
        <v>8858.25</v>
      </c>
      <c r="H404" s="178">
        <v>5451.2307692307604</v>
      </c>
    </row>
    <row r="405" spans="2:8">
      <c r="B405" s="38">
        <v>2021</v>
      </c>
      <c r="C405" s="38" t="s">
        <v>192</v>
      </c>
      <c r="D405" s="38" t="s">
        <v>140</v>
      </c>
      <c r="E405" s="38">
        <v>652</v>
      </c>
      <c r="F405" s="38">
        <v>23864.09</v>
      </c>
      <c r="G405" s="178">
        <v>6580.25</v>
      </c>
      <c r="H405" s="178">
        <v>4049.3846153846098</v>
      </c>
    </row>
    <row r="406" spans="2:8">
      <c r="B406" s="38">
        <v>2021</v>
      </c>
      <c r="C406" s="38" t="s">
        <v>192</v>
      </c>
      <c r="D406" s="38" t="s">
        <v>141</v>
      </c>
      <c r="E406" s="38">
        <v>7743</v>
      </c>
      <c r="F406" s="38">
        <v>278919.55</v>
      </c>
      <c r="G406" s="178">
        <v>76874.39</v>
      </c>
      <c r="H406" s="178">
        <v>47307.316923076898</v>
      </c>
    </row>
    <row r="407" spans="2:8">
      <c r="B407" s="38">
        <v>2021</v>
      </c>
      <c r="C407" s="38" t="s">
        <v>192</v>
      </c>
      <c r="D407" s="38" t="s">
        <v>142</v>
      </c>
      <c r="E407" s="38">
        <v>150</v>
      </c>
      <c r="F407" s="38">
        <v>5016.5</v>
      </c>
      <c r="G407" s="178">
        <v>1382.5</v>
      </c>
      <c r="H407" s="178">
        <v>850.76923076923003</v>
      </c>
    </row>
    <row r="408" spans="2:8">
      <c r="B408" s="38">
        <v>2021</v>
      </c>
      <c r="C408" s="38" t="s">
        <v>192</v>
      </c>
      <c r="D408" s="38" t="s">
        <v>143</v>
      </c>
      <c r="E408" s="38">
        <v>436</v>
      </c>
      <c r="F408" s="38">
        <v>15586.6</v>
      </c>
      <c r="G408" s="178">
        <v>4295.5</v>
      </c>
      <c r="H408" s="178">
        <v>2643.3846153846098</v>
      </c>
    </row>
    <row r="409" spans="2:8">
      <c r="B409" s="38">
        <v>2021</v>
      </c>
      <c r="C409" s="38" t="s">
        <v>192</v>
      </c>
      <c r="D409" s="38" t="s">
        <v>144</v>
      </c>
      <c r="E409" s="38">
        <v>1360</v>
      </c>
      <c r="F409" s="38">
        <v>37618.089999999997</v>
      </c>
      <c r="G409" s="178">
        <v>10373.75</v>
      </c>
      <c r="H409" s="178">
        <v>6383.8461538461497</v>
      </c>
    </row>
    <row r="410" spans="2:8">
      <c r="B410" s="38">
        <v>2021</v>
      </c>
      <c r="C410" s="38" t="s">
        <v>192</v>
      </c>
      <c r="D410" s="38" t="s">
        <v>145</v>
      </c>
      <c r="E410" s="38">
        <v>16</v>
      </c>
      <c r="F410" s="38">
        <v>1151.1600000000001</v>
      </c>
      <c r="G410" s="178">
        <v>317.25</v>
      </c>
      <c r="H410" s="178">
        <v>195.230769230769</v>
      </c>
    </row>
    <row r="411" spans="2:8">
      <c r="B411" s="38">
        <v>2021</v>
      </c>
      <c r="C411" s="38" t="s">
        <v>192</v>
      </c>
      <c r="D411" s="38" t="s">
        <v>146</v>
      </c>
      <c r="E411" s="38">
        <v>65</v>
      </c>
      <c r="F411" s="38">
        <v>2144.44</v>
      </c>
      <c r="G411" s="178">
        <v>591</v>
      </c>
      <c r="H411" s="178">
        <v>363.692307692307</v>
      </c>
    </row>
    <row r="412" spans="2:8">
      <c r="B412" s="38">
        <v>2021</v>
      </c>
      <c r="C412" s="38" t="s">
        <v>192</v>
      </c>
      <c r="D412" s="38" t="s">
        <v>147</v>
      </c>
      <c r="E412" s="38">
        <v>1035</v>
      </c>
      <c r="F412" s="38">
        <v>30141.5</v>
      </c>
      <c r="G412" s="178">
        <v>8306.75</v>
      </c>
      <c r="H412" s="178">
        <v>5111.8461538461497</v>
      </c>
    </row>
    <row r="413" spans="2:8">
      <c r="B413" s="38">
        <v>2022</v>
      </c>
      <c r="C413" s="38" t="s">
        <v>192</v>
      </c>
      <c r="D413" s="38" t="s">
        <v>135</v>
      </c>
      <c r="E413" s="38">
        <v>1360</v>
      </c>
      <c r="F413" s="38">
        <v>60270.61</v>
      </c>
      <c r="G413" s="178">
        <v>16610</v>
      </c>
      <c r="H413" s="178">
        <v>10221.538461538399</v>
      </c>
    </row>
    <row r="414" spans="2:8">
      <c r="B414" s="38">
        <v>2022</v>
      </c>
      <c r="C414" s="38" t="s">
        <v>192</v>
      </c>
      <c r="D414" s="38" t="s">
        <v>136</v>
      </c>
      <c r="E414" s="38">
        <v>756</v>
      </c>
      <c r="F414" s="38">
        <v>26277.43</v>
      </c>
      <c r="G414" s="178">
        <v>7241.82</v>
      </c>
      <c r="H414" s="178">
        <v>4456.5046153846097</v>
      </c>
    </row>
    <row r="415" spans="2:8">
      <c r="B415" s="38">
        <v>2022</v>
      </c>
      <c r="C415" s="38" t="s">
        <v>192</v>
      </c>
      <c r="D415" s="38" t="s">
        <v>137</v>
      </c>
      <c r="E415" s="38">
        <v>1337</v>
      </c>
      <c r="F415" s="38">
        <v>37998.68</v>
      </c>
      <c r="G415" s="178">
        <v>10472.25</v>
      </c>
      <c r="H415" s="178">
        <v>6444.4615384615299</v>
      </c>
    </row>
    <row r="416" spans="2:8">
      <c r="B416" s="38">
        <v>2022</v>
      </c>
      <c r="C416" s="38" t="s">
        <v>192</v>
      </c>
      <c r="D416" s="38" t="s">
        <v>138</v>
      </c>
      <c r="E416" s="38">
        <v>329</v>
      </c>
      <c r="F416" s="38">
        <v>14391.78</v>
      </c>
      <c r="G416" s="178">
        <v>3966.25</v>
      </c>
      <c r="H416" s="178">
        <v>2440.76923076923</v>
      </c>
    </row>
    <row r="417" spans="2:8">
      <c r="B417" s="38">
        <v>2022</v>
      </c>
      <c r="C417" s="38" t="s">
        <v>192</v>
      </c>
      <c r="D417" s="38" t="s">
        <v>139</v>
      </c>
      <c r="E417" s="38">
        <v>1426</v>
      </c>
      <c r="F417" s="38">
        <v>37561.699999999997</v>
      </c>
      <c r="G417" s="178">
        <v>10359.89</v>
      </c>
      <c r="H417" s="178">
        <v>6375.3169230769199</v>
      </c>
    </row>
    <row r="418" spans="2:8">
      <c r="B418" s="38">
        <v>2022</v>
      </c>
      <c r="C418" s="38" t="s">
        <v>192</v>
      </c>
      <c r="D418" s="38" t="s">
        <v>140</v>
      </c>
      <c r="E418" s="38">
        <v>814</v>
      </c>
      <c r="F418" s="38">
        <v>30343.8</v>
      </c>
      <c r="G418" s="178">
        <v>8375.25</v>
      </c>
      <c r="H418" s="178">
        <v>5154</v>
      </c>
    </row>
    <row r="419" spans="2:8">
      <c r="B419" s="38">
        <v>2022</v>
      </c>
      <c r="C419" s="38" t="s">
        <v>192</v>
      </c>
      <c r="D419" s="38" t="s">
        <v>141</v>
      </c>
      <c r="E419" s="38">
        <v>6995</v>
      </c>
      <c r="F419" s="38">
        <v>263447.59999999998</v>
      </c>
      <c r="G419" s="178">
        <v>72603.75</v>
      </c>
      <c r="H419" s="178">
        <v>44679.2307692307</v>
      </c>
    </row>
    <row r="420" spans="2:8">
      <c r="B420" s="38">
        <v>2022</v>
      </c>
      <c r="C420" s="38" t="s">
        <v>192</v>
      </c>
      <c r="D420" s="38" t="s">
        <v>142</v>
      </c>
      <c r="E420" s="38">
        <v>304</v>
      </c>
      <c r="F420" s="38">
        <v>7183.61</v>
      </c>
      <c r="G420" s="178">
        <v>1989.25</v>
      </c>
      <c r="H420" s="178">
        <v>1224.15384615384</v>
      </c>
    </row>
    <row r="421" spans="2:8">
      <c r="B421" s="38">
        <v>2022</v>
      </c>
      <c r="C421" s="38" t="s">
        <v>192</v>
      </c>
      <c r="D421" s="38" t="s">
        <v>143</v>
      </c>
      <c r="E421" s="38">
        <v>695</v>
      </c>
      <c r="F421" s="38">
        <v>29395.14</v>
      </c>
      <c r="G421" s="178">
        <v>8101</v>
      </c>
      <c r="H421" s="178">
        <v>4985.2307692307604</v>
      </c>
    </row>
    <row r="422" spans="2:8">
      <c r="B422" s="38">
        <v>2022</v>
      </c>
      <c r="C422" s="38" t="s">
        <v>192</v>
      </c>
      <c r="D422" s="38" t="s">
        <v>144</v>
      </c>
      <c r="E422" s="38">
        <v>1819</v>
      </c>
      <c r="F422" s="38">
        <v>47565.82</v>
      </c>
      <c r="G422" s="178">
        <v>13114.25</v>
      </c>
      <c r="H422" s="178">
        <v>8070.3076923076896</v>
      </c>
    </row>
    <row r="423" spans="2:8">
      <c r="B423" s="38">
        <v>2022</v>
      </c>
      <c r="C423" s="38" t="s">
        <v>192</v>
      </c>
      <c r="D423" s="38" t="s">
        <v>145</v>
      </c>
      <c r="E423" s="38">
        <v>34</v>
      </c>
      <c r="F423" s="38">
        <v>1768.01</v>
      </c>
      <c r="G423" s="178">
        <v>487.25</v>
      </c>
      <c r="H423" s="178">
        <v>299.84615384615302</v>
      </c>
    </row>
    <row r="424" spans="2:8">
      <c r="B424" s="38">
        <v>2022</v>
      </c>
      <c r="C424" s="38" t="s">
        <v>192</v>
      </c>
      <c r="D424" s="38" t="s">
        <v>146</v>
      </c>
      <c r="E424" s="38">
        <v>122</v>
      </c>
      <c r="F424" s="38">
        <v>2582.5100000000002</v>
      </c>
      <c r="G424" s="178">
        <v>711.75</v>
      </c>
      <c r="H424" s="178">
        <v>438</v>
      </c>
    </row>
    <row r="425" spans="2:8">
      <c r="B425" s="38">
        <v>2022</v>
      </c>
      <c r="C425" s="38" t="s">
        <v>192</v>
      </c>
      <c r="D425" s="38" t="s">
        <v>147</v>
      </c>
      <c r="E425" s="38">
        <v>765</v>
      </c>
      <c r="F425" s="38">
        <v>25484.16</v>
      </c>
      <c r="G425" s="178">
        <v>7023.25</v>
      </c>
      <c r="H425" s="178">
        <v>4322</v>
      </c>
    </row>
    <row r="426" spans="2:8">
      <c r="B426" s="38">
        <v>2023</v>
      </c>
      <c r="C426" s="38" t="s">
        <v>192</v>
      </c>
      <c r="D426" s="38" t="s">
        <v>135</v>
      </c>
      <c r="E426" s="38">
        <v>1523</v>
      </c>
      <c r="F426" s="38">
        <v>65589.7</v>
      </c>
      <c r="G426" s="178">
        <v>18159.25</v>
      </c>
      <c r="H426" s="178">
        <v>11174.923076923</v>
      </c>
    </row>
    <row r="427" spans="2:8">
      <c r="B427" s="38">
        <v>2023</v>
      </c>
      <c r="C427" s="38" t="s">
        <v>192</v>
      </c>
      <c r="D427" s="38" t="s">
        <v>136</v>
      </c>
      <c r="E427" s="38">
        <v>577</v>
      </c>
      <c r="F427" s="38">
        <v>20420.28</v>
      </c>
      <c r="G427" s="178">
        <v>5627.5</v>
      </c>
      <c r="H427" s="178">
        <v>3463.0769230769201</v>
      </c>
    </row>
    <row r="428" spans="2:8">
      <c r="B428" s="38">
        <v>2023</v>
      </c>
      <c r="C428" s="38" t="s">
        <v>192</v>
      </c>
      <c r="D428" s="38" t="s">
        <v>137</v>
      </c>
      <c r="E428" s="38">
        <v>1308</v>
      </c>
      <c r="F428" s="38">
        <v>34457.43</v>
      </c>
      <c r="G428" s="178">
        <v>9554</v>
      </c>
      <c r="H428" s="178">
        <v>5879.3846153846098</v>
      </c>
    </row>
    <row r="429" spans="2:8">
      <c r="B429" s="38">
        <v>2023</v>
      </c>
      <c r="C429" s="38" t="s">
        <v>192</v>
      </c>
      <c r="D429" s="38" t="s">
        <v>138</v>
      </c>
      <c r="E429" s="38">
        <v>405</v>
      </c>
      <c r="F429" s="38">
        <v>16876.95</v>
      </c>
      <c r="G429" s="178">
        <v>4669</v>
      </c>
      <c r="H429" s="178">
        <v>2873.23076923076</v>
      </c>
    </row>
    <row r="430" spans="2:8">
      <c r="B430" s="38">
        <v>2023</v>
      </c>
      <c r="C430" s="38" t="s">
        <v>192</v>
      </c>
      <c r="D430" s="38" t="s">
        <v>139</v>
      </c>
      <c r="E430" s="38">
        <v>1212</v>
      </c>
      <c r="F430" s="38">
        <v>35732.58</v>
      </c>
      <c r="G430" s="178">
        <v>9869</v>
      </c>
      <c r="H430" s="178">
        <v>6073.2307692307604</v>
      </c>
    </row>
    <row r="431" spans="2:8">
      <c r="B431" s="38">
        <v>2023</v>
      </c>
      <c r="C431" s="38" t="s">
        <v>192</v>
      </c>
      <c r="D431" s="38" t="s">
        <v>140</v>
      </c>
      <c r="E431" s="38">
        <v>966</v>
      </c>
      <c r="F431" s="38">
        <v>38075.31</v>
      </c>
      <c r="G431" s="178">
        <v>10493.5</v>
      </c>
      <c r="H431" s="178">
        <v>6457.5384615384601</v>
      </c>
    </row>
    <row r="432" spans="2:8">
      <c r="B432" s="38">
        <v>2023</v>
      </c>
      <c r="C432" s="38" t="s">
        <v>192</v>
      </c>
      <c r="D432" s="38" t="s">
        <v>141</v>
      </c>
      <c r="E432" s="38">
        <v>6963</v>
      </c>
      <c r="F432" s="38">
        <v>270883.45</v>
      </c>
      <c r="G432" s="178">
        <v>74776</v>
      </c>
      <c r="H432" s="178">
        <v>46016</v>
      </c>
    </row>
    <row r="433" spans="2:8">
      <c r="B433" s="38">
        <v>2023</v>
      </c>
      <c r="C433" s="38" t="s">
        <v>192</v>
      </c>
      <c r="D433" s="38" t="s">
        <v>142</v>
      </c>
      <c r="E433" s="38">
        <v>299</v>
      </c>
      <c r="F433" s="38">
        <v>9544.5400000000009</v>
      </c>
      <c r="G433" s="178">
        <v>2633.25</v>
      </c>
      <c r="H433" s="178">
        <v>1620.4615384615299</v>
      </c>
    </row>
    <row r="434" spans="2:8">
      <c r="B434" s="38">
        <v>2023</v>
      </c>
      <c r="C434" s="38" t="s">
        <v>192</v>
      </c>
      <c r="D434" s="38" t="s">
        <v>143</v>
      </c>
      <c r="E434" s="38">
        <v>1068</v>
      </c>
      <c r="F434" s="38">
        <v>43230.26</v>
      </c>
      <c r="G434" s="178">
        <v>11916</v>
      </c>
      <c r="H434" s="178">
        <v>7332.9230769230699</v>
      </c>
    </row>
    <row r="435" spans="2:8">
      <c r="B435" s="38">
        <v>2023</v>
      </c>
      <c r="C435" s="38" t="s">
        <v>192</v>
      </c>
      <c r="D435" s="38" t="s">
        <v>144</v>
      </c>
      <c r="E435" s="38">
        <v>3029</v>
      </c>
      <c r="F435" s="38">
        <v>73390.69</v>
      </c>
      <c r="G435" s="178">
        <v>20237.25</v>
      </c>
      <c r="H435" s="178">
        <v>12453.692307692299</v>
      </c>
    </row>
    <row r="436" spans="2:8">
      <c r="B436" s="38">
        <v>2023</v>
      </c>
      <c r="C436" s="38" t="s">
        <v>192</v>
      </c>
      <c r="D436" s="38" t="s">
        <v>145</v>
      </c>
      <c r="E436" s="38">
        <v>37</v>
      </c>
      <c r="F436" s="38">
        <v>1705.47</v>
      </c>
      <c r="G436" s="178">
        <v>470</v>
      </c>
      <c r="H436" s="178">
        <v>289.230769230769</v>
      </c>
    </row>
    <row r="437" spans="2:8">
      <c r="B437" s="38">
        <v>2023</v>
      </c>
      <c r="C437" s="38" t="s">
        <v>192</v>
      </c>
      <c r="D437" s="38" t="s">
        <v>146</v>
      </c>
      <c r="E437" s="38">
        <v>101</v>
      </c>
      <c r="F437" s="38">
        <v>2384.09</v>
      </c>
      <c r="G437" s="178">
        <v>657</v>
      </c>
      <c r="H437" s="178">
        <v>404.30769230769198</v>
      </c>
    </row>
    <row r="438" spans="2:8">
      <c r="B438" s="38">
        <v>2023</v>
      </c>
      <c r="C438" s="38" t="s">
        <v>192</v>
      </c>
      <c r="D438" s="38" t="s">
        <v>147</v>
      </c>
      <c r="E438" s="38">
        <v>803</v>
      </c>
      <c r="F438" s="38">
        <v>27987.38</v>
      </c>
      <c r="G438" s="178">
        <v>7791.25</v>
      </c>
      <c r="H438" s="178">
        <v>4794.6153846153802</v>
      </c>
    </row>
    <row r="439" spans="2:8">
      <c r="B439" s="38">
        <v>2023</v>
      </c>
      <c r="C439" s="38" t="s">
        <v>192</v>
      </c>
      <c r="D439" s="38" t="s">
        <v>148</v>
      </c>
      <c r="E439" s="38">
        <v>12</v>
      </c>
      <c r="F439" s="38">
        <v>364.68</v>
      </c>
      <c r="G439" s="178">
        <v>100.5</v>
      </c>
      <c r="H439" s="178">
        <v>61.846153846153797</v>
      </c>
    </row>
    <row r="440" spans="2:8">
      <c r="B440" s="38">
        <v>2015</v>
      </c>
      <c r="C440" s="38" t="s">
        <v>192</v>
      </c>
      <c r="D440" s="38" t="s">
        <v>135</v>
      </c>
      <c r="E440" s="38">
        <v>43</v>
      </c>
      <c r="F440" s="38">
        <v>2137.67</v>
      </c>
      <c r="G440" s="178">
        <v>617.5</v>
      </c>
      <c r="H440" s="178">
        <v>380</v>
      </c>
    </row>
    <row r="441" spans="2:8">
      <c r="B441" s="38">
        <v>2015</v>
      </c>
      <c r="C441" s="38" t="s">
        <v>192</v>
      </c>
      <c r="D441" s="38" t="s">
        <v>136</v>
      </c>
      <c r="E441" s="38">
        <v>59</v>
      </c>
      <c r="F441" s="38">
        <v>942.87</v>
      </c>
      <c r="G441" s="178">
        <v>673.75</v>
      </c>
      <c r="H441" s="178">
        <v>414.61538461538402</v>
      </c>
    </row>
    <row r="442" spans="2:8">
      <c r="B442" s="38">
        <v>2015</v>
      </c>
      <c r="C442" s="38" t="s">
        <v>192</v>
      </c>
      <c r="D442" s="38" t="s">
        <v>137</v>
      </c>
      <c r="E442" s="38">
        <v>387</v>
      </c>
      <c r="F442" s="38">
        <v>4116.16</v>
      </c>
      <c r="G442" s="178">
        <v>2707.25</v>
      </c>
      <c r="H442" s="178">
        <v>1666</v>
      </c>
    </row>
    <row r="443" spans="2:8">
      <c r="B443" s="38">
        <v>2015</v>
      </c>
      <c r="C443" s="38" t="s">
        <v>192</v>
      </c>
      <c r="D443" s="38" t="s">
        <v>138</v>
      </c>
      <c r="E443" s="38">
        <v>189</v>
      </c>
      <c r="F443" s="38">
        <v>4330.79</v>
      </c>
      <c r="G443" s="178">
        <v>2571.5</v>
      </c>
      <c r="H443" s="178">
        <v>1582.4615384615299</v>
      </c>
    </row>
    <row r="444" spans="2:8">
      <c r="B444" s="38">
        <v>2015</v>
      </c>
      <c r="C444" s="38" t="s">
        <v>192</v>
      </c>
      <c r="D444" s="38" t="s">
        <v>139</v>
      </c>
      <c r="E444" s="38">
        <v>587</v>
      </c>
      <c r="F444" s="38">
        <v>9226.26</v>
      </c>
      <c r="G444" s="178">
        <v>7825</v>
      </c>
      <c r="H444" s="178">
        <v>4815.3846153846098</v>
      </c>
    </row>
    <row r="445" spans="2:8">
      <c r="B445" s="38">
        <v>2015</v>
      </c>
      <c r="C445" s="38" t="s">
        <v>192</v>
      </c>
      <c r="D445" s="38" t="s">
        <v>140</v>
      </c>
      <c r="E445" s="38">
        <v>475</v>
      </c>
      <c r="F445" s="38">
        <v>11946.48</v>
      </c>
      <c r="G445" s="178">
        <v>3645.5</v>
      </c>
      <c r="H445" s="178">
        <v>2243.3846153846098</v>
      </c>
    </row>
    <row r="446" spans="2:8">
      <c r="B446" s="38">
        <v>2015</v>
      </c>
      <c r="C446" s="38" t="s">
        <v>192</v>
      </c>
      <c r="D446" s="38" t="s">
        <v>141</v>
      </c>
      <c r="E446" s="38">
        <v>403</v>
      </c>
      <c r="F446" s="38">
        <v>6686.22</v>
      </c>
      <c r="G446" s="178">
        <v>4296.5</v>
      </c>
      <c r="H446" s="178">
        <v>2644</v>
      </c>
    </row>
    <row r="447" spans="2:8">
      <c r="B447" s="38">
        <v>2015</v>
      </c>
      <c r="C447" s="38" t="s">
        <v>192</v>
      </c>
      <c r="D447" s="38" t="s">
        <v>142</v>
      </c>
      <c r="E447" s="38">
        <v>120</v>
      </c>
      <c r="F447" s="38">
        <v>2453.16</v>
      </c>
      <c r="G447" s="178">
        <v>1074.25</v>
      </c>
      <c r="H447" s="178">
        <v>661.07692307692298</v>
      </c>
    </row>
    <row r="448" spans="2:8">
      <c r="B448" s="38">
        <v>2015</v>
      </c>
      <c r="C448" s="38" t="s">
        <v>192</v>
      </c>
      <c r="D448" s="38" t="s">
        <v>143</v>
      </c>
      <c r="E448" s="38">
        <v>338</v>
      </c>
      <c r="F448" s="38">
        <v>11645.2</v>
      </c>
      <c r="G448" s="178">
        <v>3638</v>
      </c>
      <c r="H448" s="178">
        <v>2238.76923076923</v>
      </c>
    </row>
    <row r="449" spans="2:8">
      <c r="B449" s="38">
        <v>2015</v>
      </c>
      <c r="C449" s="38" t="s">
        <v>192</v>
      </c>
      <c r="D449" s="38" t="s">
        <v>144</v>
      </c>
      <c r="E449" s="38">
        <v>2044</v>
      </c>
      <c r="F449" s="38">
        <v>26169.74</v>
      </c>
      <c r="G449" s="178">
        <v>17950.75</v>
      </c>
      <c r="H449" s="178">
        <v>11046.615384615299</v>
      </c>
    </row>
    <row r="450" spans="2:8">
      <c r="B450" s="38">
        <v>2015</v>
      </c>
      <c r="C450" s="38" t="s">
        <v>192</v>
      </c>
      <c r="D450" s="38" t="s">
        <v>146</v>
      </c>
      <c r="E450" s="38">
        <v>82</v>
      </c>
      <c r="F450" s="38">
        <v>1390.75</v>
      </c>
      <c r="G450" s="178">
        <v>773.25</v>
      </c>
      <c r="H450" s="178">
        <v>475.84615384615302</v>
      </c>
    </row>
    <row r="451" spans="2:8">
      <c r="B451" s="38">
        <v>2015</v>
      </c>
      <c r="C451" s="38" t="s">
        <v>192</v>
      </c>
      <c r="D451" s="38" t="s">
        <v>147</v>
      </c>
      <c r="E451" s="38">
        <v>302</v>
      </c>
      <c r="F451" s="38">
        <v>4883.8900000000003</v>
      </c>
      <c r="G451" s="178">
        <v>2752.25</v>
      </c>
      <c r="H451" s="178">
        <v>1693.6923076922999</v>
      </c>
    </row>
    <row r="452" spans="2:8">
      <c r="B452" s="38">
        <v>2015</v>
      </c>
      <c r="C452" s="38" t="s">
        <v>192</v>
      </c>
      <c r="D452" s="38" t="s">
        <v>148</v>
      </c>
      <c r="E452" s="38">
        <v>35</v>
      </c>
      <c r="F452" s="38">
        <v>120.68</v>
      </c>
      <c r="G452" s="178">
        <v>103</v>
      </c>
      <c r="H452" s="178">
        <v>63.384615384615302</v>
      </c>
    </row>
    <row r="453" spans="2:8">
      <c r="B453" s="38">
        <v>2016</v>
      </c>
      <c r="C453" s="38" t="s">
        <v>192</v>
      </c>
      <c r="D453" s="38" t="s">
        <v>135</v>
      </c>
      <c r="E453" s="38">
        <v>20</v>
      </c>
      <c r="F453" s="38">
        <v>663.47</v>
      </c>
      <c r="G453" s="178">
        <v>200</v>
      </c>
      <c r="H453" s="178">
        <v>123.07692307692299</v>
      </c>
    </row>
    <row r="454" spans="2:8">
      <c r="B454" s="38">
        <v>2016</v>
      </c>
      <c r="C454" s="38" t="s">
        <v>192</v>
      </c>
      <c r="D454" s="38" t="s">
        <v>136</v>
      </c>
      <c r="E454" s="38">
        <v>71</v>
      </c>
      <c r="F454" s="38">
        <v>1060.42</v>
      </c>
      <c r="G454" s="178">
        <v>623.25</v>
      </c>
      <c r="H454" s="178">
        <v>383.53846153846098</v>
      </c>
    </row>
    <row r="455" spans="2:8">
      <c r="B455" s="38">
        <v>2016</v>
      </c>
      <c r="C455" s="38" t="s">
        <v>192</v>
      </c>
      <c r="D455" s="38" t="s">
        <v>137</v>
      </c>
      <c r="E455" s="38">
        <v>450</v>
      </c>
      <c r="F455" s="38">
        <v>3583.89</v>
      </c>
      <c r="G455" s="178">
        <v>3188</v>
      </c>
      <c r="H455" s="178">
        <v>1961.8461538461499</v>
      </c>
    </row>
    <row r="456" spans="2:8">
      <c r="B456" s="38">
        <v>2016</v>
      </c>
      <c r="C456" s="38" t="s">
        <v>192</v>
      </c>
      <c r="D456" s="38" t="s">
        <v>138</v>
      </c>
      <c r="E456" s="38">
        <v>174</v>
      </c>
      <c r="F456" s="38">
        <v>2547.02</v>
      </c>
      <c r="G456" s="178">
        <v>2157.75</v>
      </c>
      <c r="H456" s="178">
        <v>1327.8461538461499</v>
      </c>
    </row>
    <row r="457" spans="2:8">
      <c r="B457" s="38">
        <v>2016</v>
      </c>
      <c r="C457" s="38" t="s">
        <v>192</v>
      </c>
      <c r="D457" s="38" t="s">
        <v>139</v>
      </c>
      <c r="E457" s="38">
        <v>687</v>
      </c>
      <c r="F457" s="38">
        <v>7450.63</v>
      </c>
      <c r="G457" s="178">
        <v>8907</v>
      </c>
      <c r="H457" s="178">
        <v>5481.2307692307604</v>
      </c>
    </row>
    <row r="458" spans="2:8">
      <c r="B458" s="38">
        <v>2016</v>
      </c>
      <c r="C458" s="38" t="s">
        <v>192</v>
      </c>
      <c r="D458" s="38" t="s">
        <v>140</v>
      </c>
      <c r="E458" s="38">
        <v>291</v>
      </c>
      <c r="F458" s="38">
        <v>7968.43</v>
      </c>
      <c r="G458" s="178">
        <v>2741</v>
      </c>
      <c r="H458" s="178">
        <v>1686.76923076923</v>
      </c>
    </row>
    <row r="459" spans="2:8">
      <c r="B459" s="38">
        <v>2016</v>
      </c>
      <c r="C459" s="38" t="s">
        <v>192</v>
      </c>
      <c r="D459" s="38" t="s">
        <v>141</v>
      </c>
      <c r="E459" s="38">
        <v>391</v>
      </c>
      <c r="F459" s="38">
        <v>5056.29</v>
      </c>
      <c r="G459" s="178">
        <v>4685.5</v>
      </c>
      <c r="H459" s="178">
        <v>2883.3846153846098</v>
      </c>
    </row>
    <row r="460" spans="2:8">
      <c r="B460" s="38">
        <v>2016</v>
      </c>
      <c r="C460" s="38" t="s">
        <v>192</v>
      </c>
      <c r="D460" s="38" t="s">
        <v>142</v>
      </c>
      <c r="E460" s="38">
        <v>148</v>
      </c>
      <c r="F460" s="38">
        <v>2253.54</v>
      </c>
      <c r="G460" s="178">
        <v>1501.75</v>
      </c>
      <c r="H460" s="178">
        <v>924.15384615384596</v>
      </c>
    </row>
    <row r="461" spans="2:8">
      <c r="B461" s="38">
        <v>2016</v>
      </c>
      <c r="C461" s="38" t="s">
        <v>192</v>
      </c>
      <c r="D461" s="38" t="s">
        <v>143</v>
      </c>
      <c r="E461" s="38">
        <v>271</v>
      </c>
      <c r="F461" s="38">
        <v>8078.05</v>
      </c>
      <c r="G461" s="178">
        <v>2694.5</v>
      </c>
      <c r="H461" s="178">
        <v>1658.15384615384</v>
      </c>
    </row>
    <row r="462" spans="2:8">
      <c r="B462" s="38">
        <v>2016</v>
      </c>
      <c r="C462" s="38" t="s">
        <v>192</v>
      </c>
      <c r="D462" s="38" t="s">
        <v>144</v>
      </c>
      <c r="E462" s="38">
        <v>4416</v>
      </c>
      <c r="F462" s="38">
        <v>33985.410000000003</v>
      </c>
      <c r="G462" s="178">
        <v>38125.5</v>
      </c>
      <c r="H462" s="178">
        <v>23461.846153846102</v>
      </c>
    </row>
    <row r="463" spans="2:8">
      <c r="B463" s="38">
        <v>2016</v>
      </c>
      <c r="C463" s="38" t="s">
        <v>192</v>
      </c>
      <c r="D463" s="38" t="s">
        <v>146</v>
      </c>
      <c r="E463" s="38">
        <v>62</v>
      </c>
      <c r="F463" s="38">
        <v>742.69</v>
      </c>
      <c r="G463" s="178">
        <v>594.75</v>
      </c>
      <c r="H463" s="178">
        <v>366</v>
      </c>
    </row>
    <row r="464" spans="2:8">
      <c r="B464" s="38">
        <v>2016</v>
      </c>
      <c r="C464" s="38" t="s">
        <v>192</v>
      </c>
      <c r="D464" s="38" t="s">
        <v>147</v>
      </c>
      <c r="E464" s="38">
        <v>287</v>
      </c>
      <c r="F464" s="38">
        <v>4078.27</v>
      </c>
      <c r="G464" s="178">
        <v>3101.75</v>
      </c>
      <c r="H464" s="178">
        <v>1908.76923076923</v>
      </c>
    </row>
    <row r="465" spans="2:8">
      <c r="B465" s="38">
        <v>2016</v>
      </c>
      <c r="C465" s="38" t="s">
        <v>192</v>
      </c>
      <c r="D465" s="38" t="s">
        <v>148</v>
      </c>
      <c r="E465" s="38">
        <v>15</v>
      </c>
      <c r="F465" s="38">
        <v>86.32</v>
      </c>
      <c r="G465" s="178">
        <v>112</v>
      </c>
      <c r="H465" s="178">
        <v>68.923076923076906</v>
      </c>
    </row>
    <row r="466" spans="2:8">
      <c r="B466" s="38">
        <v>2017</v>
      </c>
      <c r="C466" s="38" t="s">
        <v>192</v>
      </c>
      <c r="D466" s="38" t="s">
        <v>135</v>
      </c>
      <c r="E466" s="38">
        <v>17</v>
      </c>
      <c r="F466" s="38">
        <v>1003.3</v>
      </c>
      <c r="G466" s="178">
        <v>276.5</v>
      </c>
      <c r="H466" s="178">
        <v>170.15384615384599</v>
      </c>
    </row>
    <row r="467" spans="2:8">
      <c r="B467" s="38">
        <v>2017</v>
      </c>
      <c r="C467" s="38" t="s">
        <v>192</v>
      </c>
      <c r="D467" s="38" t="s">
        <v>136</v>
      </c>
      <c r="E467" s="38">
        <v>144</v>
      </c>
      <c r="F467" s="38">
        <v>1265.1099999999999</v>
      </c>
      <c r="G467" s="178">
        <v>1309.75</v>
      </c>
      <c r="H467" s="178">
        <v>806</v>
      </c>
    </row>
    <row r="468" spans="2:8">
      <c r="B468" s="38">
        <v>2017</v>
      </c>
      <c r="C468" s="38" t="s">
        <v>192</v>
      </c>
      <c r="D468" s="38" t="s">
        <v>137</v>
      </c>
      <c r="E468" s="38">
        <v>561</v>
      </c>
      <c r="F468" s="38">
        <v>3377.98</v>
      </c>
      <c r="G468" s="178">
        <v>4167.25</v>
      </c>
      <c r="H468" s="178">
        <v>2564.4615384615299</v>
      </c>
    </row>
    <row r="469" spans="2:8">
      <c r="B469" s="38">
        <v>2017</v>
      </c>
      <c r="C469" s="38" t="s">
        <v>192</v>
      </c>
      <c r="D469" s="38" t="s">
        <v>138</v>
      </c>
      <c r="E469" s="38">
        <v>333</v>
      </c>
      <c r="F469" s="38">
        <v>4311.07</v>
      </c>
      <c r="G469" s="178">
        <v>3614.75</v>
      </c>
      <c r="H469" s="178">
        <v>2224.4615384615299</v>
      </c>
    </row>
    <row r="470" spans="2:8">
      <c r="B470" s="38">
        <v>2017</v>
      </c>
      <c r="C470" s="38" t="s">
        <v>192</v>
      </c>
      <c r="D470" s="38" t="s">
        <v>139</v>
      </c>
      <c r="E470" s="38">
        <v>1197</v>
      </c>
      <c r="F470" s="38">
        <v>9242.74</v>
      </c>
      <c r="G470" s="178">
        <v>13664</v>
      </c>
      <c r="H470" s="178">
        <v>8408.6153846153793</v>
      </c>
    </row>
    <row r="471" spans="2:8">
      <c r="B471" s="38">
        <v>2017</v>
      </c>
      <c r="C471" s="38" t="s">
        <v>192</v>
      </c>
      <c r="D471" s="38" t="s">
        <v>140</v>
      </c>
      <c r="E471" s="38">
        <v>293</v>
      </c>
      <c r="F471" s="38">
        <v>5112.6000000000004</v>
      </c>
      <c r="G471" s="178">
        <v>3065.75</v>
      </c>
      <c r="H471" s="178">
        <v>1886.61538461538</v>
      </c>
    </row>
    <row r="472" spans="2:8">
      <c r="B472" s="38">
        <v>2017</v>
      </c>
      <c r="C472" s="38" t="s">
        <v>192</v>
      </c>
      <c r="D472" s="38" t="s">
        <v>141</v>
      </c>
      <c r="E472" s="38">
        <v>6616</v>
      </c>
      <c r="F472" s="38">
        <v>41203.61</v>
      </c>
      <c r="G472" s="178">
        <v>59469.5</v>
      </c>
      <c r="H472" s="178">
        <v>36596.615384615303</v>
      </c>
    </row>
    <row r="473" spans="2:8">
      <c r="B473" s="38">
        <v>2017</v>
      </c>
      <c r="C473" s="38" t="s">
        <v>192</v>
      </c>
      <c r="D473" s="38" t="s">
        <v>142</v>
      </c>
      <c r="E473" s="38">
        <v>193</v>
      </c>
      <c r="F473" s="38">
        <v>2861.41</v>
      </c>
      <c r="G473" s="178">
        <v>1788.75</v>
      </c>
      <c r="H473" s="178">
        <v>1100.76923076923</v>
      </c>
    </row>
    <row r="474" spans="2:8">
      <c r="B474" s="38">
        <v>2017</v>
      </c>
      <c r="C474" s="38" t="s">
        <v>192</v>
      </c>
      <c r="D474" s="38" t="s">
        <v>143</v>
      </c>
      <c r="E474" s="38">
        <v>2215</v>
      </c>
      <c r="F474" s="38">
        <v>19889.080000000002</v>
      </c>
      <c r="G474" s="178">
        <v>23800.5</v>
      </c>
      <c r="H474" s="178">
        <v>14646.461538461501</v>
      </c>
    </row>
    <row r="475" spans="2:8">
      <c r="B475" s="38">
        <v>2017</v>
      </c>
      <c r="C475" s="38" t="s">
        <v>192</v>
      </c>
      <c r="D475" s="38" t="s">
        <v>144</v>
      </c>
      <c r="E475" s="38">
        <v>5869</v>
      </c>
      <c r="F475" s="38">
        <v>39215.97</v>
      </c>
      <c r="G475" s="178">
        <v>53384.5</v>
      </c>
      <c r="H475" s="178">
        <v>32852</v>
      </c>
    </row>
    <row r="476" spans="2:8">
      <c r="B476" s="38">
        <v>2017</v>
      </c>
      <c r="C476" s="38" t="s">
        <v>192</v>
      </c>
      <c r="D476" s="38" t="s">
        <v>146</v>
      </c>
      <c r="E476" s="38">
        <v>48</v>
      </c>
      <c r="F476" s="38">
        <v>262.58</v>
      </c>
      <c r="G476" s="178">
        <v>397.75</v>
      </c>
      <c r="H476" s="178">
        <v>244.76923076923001</v>
      </c>
    </row>
    <row r="477" spans="2:8">
      <c r="B477" s="38">
        <v>2017</v>
      </c>
      <c r="C477" s="38" t="s">
        <v>192</v>
      </c>
      <c r="D477" s="38" t="s">
        <v>147</v>
      </c>
      <c r="E477" s="38">
        <v>434</v>
      </c>
      <c r="F477" s="38">
        <v>4784.7299999999996</v>
      </c>
      <c r="G477" s="178">
        <v>4350.75</v>
      </c>
      <c r="H477" s="178">
        <v>2677.3846153846098</v>
      </c>
    </row>
    <row r="478" spans="2:8">
      <c r="B478" s="38">
        <v>2017</v>
      </c>
      <c r="C478" s="38" t="s">
        <v>192</v>
      </c>
      <c r="D478" s="38" t="s">
        <v>148</v>
      </c>
      <c r="E478" s="38">
        <v>14</v>
      </c>
      <c r="F478" s="38">
        <v>63.61</v>
      </c>
      <c r="G478" s="178">
        <v>96.75</v>
      </c>
      <c r="H478" s="178">
        <v>59.538461538461497</v>
      </c>
    </row>
    <row r="479" spans="2:8">
      <c r="B479" s="38">
        <v>2018</v>
      </c>
      <c r="C479" s="38" t="s">
        <v>192</v>
      </c>
      <c r="D479" s="38" t="s">
        <v>135</v>
      </c>
      <c r="E479" s="38">
        <v>18</v>
      </c>
      <c r="F479" s="38">
        <v>481.04</v>
      </c>
      <c r="G479" s="178">
        <v>140.25</v>
      </c>
      <c r="H479" s="178">
        <v>86.307692307692307</v>
      </c>
    </row>
    <row r="480" spans="2:8">
      <c r="B480" s="38">
        <v>2018</v>
      </c>
      <c r="C480" s="38" t="s">
        <v>192</v>
      </c>
      <c r="D480" s="38" t="s">
        <v>136</v>
      </c>
      <c r="E480" s="38">
        <v>666</v>
      </c>
      <c r="F480" s="38">
        <v>15887.7</v>
      </c>
      <c r="G480" s="178">
        <v>4834</v>
      </c>
      <c r="H480" s="178">
        <v>2974.76923076923</v>
      </c>
    </row>
    <row r="481" spans="2:8">
      <c r="B481" s="38">
        <v>2018</v>
      </c>
      <c r="C481" s="38" t="s">
        <v>192</v>
      </c>
      <c r="D481" s="38" t="s">
        <v>137</v>
      </c>
      <c r="E481" s="38">
        <v>649</v>
      </c>
      <c r="F481" s="38">
        <v>15743.39</v>
      </c>
      <c r="G481" s="178">
        <v>4859.5</v>
      </c>
      <c r="H481" s="178">
        <v>2990.4615384615299</v>
      </c>
    </row>
    <row r="482" spans="2:8">
      <c r="B482" s="38">
        <v>2018</v>
      </c>
      <c r="C482" s="38" t="s">
        <v>192</v>
      </c>
      <c r="D482" s="38" t="s">
        <v>138</v>
      </c>
      <c r="E482" s="38">
        <v>1159</v>
      </c>
      <c r="F482" s="38">
        <v>41961.05</v>
      </c>
      <c r="G482" s="178">
        <v>12681.5</v>
      </c>
      <c r="H482" s="178">
        <v>7804</v>
      </c>
    </row>
    <row r="483" spans="2:8">
      <c r="B483" s="38">
        <v>2018</v>
      </c>
      <c r="C483" s="38" t="s">
        <v>192</v>
      </c>
      <c r="D483" s="38" t="s">
        <v>139</v>
      </c>
      <c r="E483" s="38">
        <v>1380</v>
      </c>
      <c r="F483" s="38">
        <v>53376.46</v>
      </c>
      <c r="G483" s="178">
        <v>16485</v>
      </c>
      <c r="H483" s="178">
        <v>10144.615384615299</v>
      </c>
    </row>
    <row r="484" spans="2:8">
      <c r="B484" s="38">
        <v>2018</v>
      </c>
      <c r="C484" s="38" t="s">
        <v>192</v>
      </c>
      <c r="D484" s="38" t="s">
        <v>140</v>
      </c>
      <c r="E484" s="38">
        <v>377</v>
      </c>
      <c r="F484" s="38">
        <v>13827.49</v>
      </c>
      <c r="G484" s="178">
        <v>4112.5</v>
      </c>
      <c r="H484" s="178">
        <v>2530.76923076923</v>
      </c>
    </row>
    <row r="485" spans="2:8">
      <c r="B485" s="38">
        <v>2018</v>
      </c>
      <c r="C485" s="38" t="s">
        <v>192</v>
      </c>
      <c r="D485" s="38" t="s">
        <v>141</v>
      </c>
      <c r="E485" s="38">
        <v>6982</v>
      </c>
      <c r="F485" s="38">
        <v>222140.61</v>
      </c>
      <c r="G485" s="178">
        <v>69123.5</v>
      </c>
      <c r="H485" s="178">
        <v>42537.538461538403</v>
      </c>
    </row>
    <row r="486" spans="2:8">
      <c r="B486" s="38">
        <v>2018</v>
      </c>
      <c r="C486" s="38" t="s">
        <v>192</v>
      </c>
      <c r="D486" s="38" t="s">
        <v>142</v>
      </c>
      <c r="E486" s="38">
        <v>343</v>
      </c>
      <c r="F486" s="38">
        <v>9483.5400000000009</v>
      </c>
      <c r="G486" s="178">
        <v>2890.75</v>
      </c>
      <c r="H486" s="178">
        <v>1778.9230769230701</v>
      </c>
    </row>
    <row r="487" spans="2:8">
      <c r="B487" s="38">
        <v>2018</v>
      </c>
      <c r="C487" s="38" t="s">
        <v>192</v>
      </c>
      <c r="D487" s="38" t="s">
        <v>143</v>
      </c>
      <c r="E487" s="38">
        <v>4064</v>
      </c>
      <c r="F487" s="38">
        <v>150134.16</v>
      </c>
      <c r="G487" s="178">
        <v>46072</v>
      </c>
      <c r="H487" s="178">
        <v>28352</v>
      </c>
    </row>
    <row r="488" spans="2:8">
      <c r="B488" s="38">
        <v>2018</v>
      </c>
      <c r="C488" s="38" t="s">
        <v>192</v>
      </c>
      <c r="D488" s="38" t="s">
        <v>144</v>
      </c>
      <c r="E488" s="38">
        <v>6081</v>
      </c>
      <c r="F488" s="38">
        <v>184780.03</v>
      </c>
      <c r="G488" s="178">
        <v>57234.5</v>
      </c>
      <c r="H488" s="178">
        <v>35221.2307692307</v>
      </c>
    </row>
    <row r="489" spans="2:8">
      <c r="B489" s="38">
        <v>2018</v>
      </c>
      <c r="C489" s="38" t="s">
        <v>192</v>
      </c>
      <c r="D489" s="38" t="s">
        <v>145</v>
      </c>
      <c r="E489" s="38">
        <v>91</v>
      </c>
      <c r="F489" s="38">
        <v>1387.01</v>
      </c>
      <c r="G489" s="178">
        <v>404.5</v>
      </c>
      <c r="H489" s="178">
        <v>248.923076923076</v>
      </c>
    </row>
    <row r="490" spans="2:8">
      <c r="B490" s="38">
        <v>2018</v>
      </c>
      <c r="C490" s="38" t="s">
        <v>192</v>
      </c>
      <c r="D490" s="38" t="s">
        <v>146</v>
      </c>
      <c r="E490" s="38">
        <v>77</v>
      </c>
      <c r="F490" s="38">
        <v>2334.54</v>
      </c>
      <c r="G490" s="178">
        <v>703.5</v>
      </c>
      <c r="H490" s="178">
        <v>432.923076923076</v>
      </c>
    </row>
    <row r="491" spans="2:8">
      <c r="B491" s="38">
        <v>2018</v>
      </c>
      <c r="C491" s="38" t="s">
        <v>192</v>
      </c>
      <c r="D491" s="38" t="s">
        <v>147</v>
      </c>
      <c r="E491" s="38">
        <v>770</v>
      </c>
      <c r="F491" s="38">
        <v>22776.6</v>
      </c>
      <c r="G491" s="178">
        <v>6951</v>
      </c>
      <c r="H491" s="178">
        <v>4277.5384615384601</v>
      </c>
    </row>
    <row r="492" spans="2:8">
      <c r="B492" s="38">
        <v>2018</v>
      </c>
      <c r="C492" s="38" t="s">
        <v>192</v>
      </c>
      <c r="D492" s="38" t="s">
        <v>148</v>
      </c>
      <c r="E492" s="38">
        <v>2</v>
      </c>
      <c r="F492" s="38">
        <v>59.5</v>
      </c>
      <c r="G492" s="178">
        <v>17.5</v>
      </c>
      <c r="H492" s="178">
        <v>10.769230769230701</v>
      </c>
    </row>
    <row r="493" spans="2:8">
      <c r="B493" s="38">
        <v>2019</v>
      </c>
      <c r="C493" s="38" t="s">
        <v>192</v>
      </c>
      <c r="D493" s="38" t="s">
        <v>135</v>
      </c>
      <c r="E493" s="38">
        <v>25</v>
      </c>
      <c r="F493" s="38">
        <v>382.99</v>
      </c>
      <c r="G493" s="178">
        <v>112.5</v>
      </c>
      <c r="H493" s="178">
        <v>69.230769230769198</v>
      </c>
    </row>
    <row r="494" spans="2:8">
      <c r="B494" s="38">
        <v>2019</v>
      </c>
      <c r="C494" s="38" t="s">
        <v>192</v>
      </c>
      <c r="D494" s="38" t="s">
        <v>136</v>
      </c>
      <c r="E494" s="38">
        <v>820</v>
      </c>
      <c r="F494" s="38">
        <v>21998.52</v>
      </c>
      <c r="G494" s="178">
        <v>6330.5</v>
      </c>
      <c r="H494" s="178">
        <v>3895.6923076922999</v>
      </c>
    </row>
    <row r="495" spans="2:8">
      <c r="B495" s="38">
        <v>2019</v>
      </c>
      <c r="C495" s="38" t="s">
        <v>192</v>
      </c>
      <c r="D495" s="38" t="s">
        <v>137</v>
      </c>
      <c r="E495" s="38">
        <v>828</v>
      </c>
      <c r="F495" s="38">
        <v>20288.73</v>
      </c>
      <c r="G495" s="178">
        <v>5916.75</v>
      </c>
      <c r="H495" s="178">
        <v>3641.0769230769201</v>
      </c>
    </row>
    <row r="496" spans="2:8">
      <c r="B496" s="38">
        <v>2019</v>
      </c>
      <c r="C496" s="38" t="s">
        <v>192</v>
      </c>
      <c r="D496" s="38" t="s">
        <v>138</v>
      </c>
      <c r="E496" s="38">
        <v>1542</v>
      </c>
      <c r="F496" s="38">
        <v>62943.76</v>
      </c>
      <c r="G496" s="178">
        <v>18325.75</v>
      </c>
      <c r="H496" s="178">
        <v>11277.384615384601</v>
      </c>
    </row>
    <row r="497" spans="2:8">
      <c r="B497" s="38">
        <v>2019</v>
      </c>
      <c r="C497" s="38" t="s">
        <v>192</v>
      </c>
      <c r="D497" s="38" t="s">
        <v>139</v>
      </c>
      <c r="E497" s="38">
        <v>1426</v>
      </c>
      <c r="F497" s="38">
        <v>60458.61</v>
      </c>
      <c r="G497" s="178">
        <v>17516.75</v>
      </c>
      <c r="H497" s="178">
        <v>10779.538461538399</v>
      </c>
    </row>
    <row r="498" spans="2:8">
      <c r="B498" s="38">
        <v>2019</v>
      </c>
      <c r="C498" s="38" t="s">
        <v>192</v>
      </c>
      <c r="D498" s="38" t="s">
        <v>140</v>
      </c>
      <c r="E498" s="38">
        <v>486</v>
      </c>
      <c r="F498" s="38">
        <v>17194.580000000002</v>
      </c>
      <c r="G498" s="178">
        <v>5335.25</v>
      </c>
      <c r="H498" s="178">
        <v>3283.23076923076</v>
      </c>
    </row>
    <row r="499" spans="2:8">
      <c r="B499" s="38">
        <v>2019</v>
      </c>
      <c r="C499" s="38" t="s">
        <v>192</v>
      </c>
      <c r="D499" s="38" t="s">
        <v>141</v>
      </c>
      <c r="E499" s="38">
        <v>6789</v>
      </c>
      <c r="F499" s="38">
        <v>236455.72</v>
      </c>
      <c r="G499" s="178">
        <v>68469.75</v>
      </c>
      <c r="H499" s="178">
        <v>42135.2307692307</v>
      </c>
    </row>
    <row r="500" spans="2:8">
      <c r="B500" s="38">
        <v>2019</v>
      </c>
      <c r="C500" s="38" t="s">
        <v>192</v>
      </c>
      <c r="D500" s="38" t="s">
        <v>142</v>
      </c>
      <c r="E500" s="38">
        <v>433</v>
      </c>
      <c r="F500" s="38">
        <v>10879.93</v>
      </c>
      <c r="G500" s="178">
        <v>3272</v>
      </c>
      <c r="H500" s="178">
        <v>2013.5384615384601</v>
      </c>
    </row>
    <row r="501" spans="2:8">
      <c r="B501" s="38">
        <v>2019</v>
      </c>
      <c r="C501" s="38" t="s">
        <v>192</v>
      </c>
      <c r="D501" s="38" t="s">
        <v>143</v>
      </c>
      <c r="E501" s="38">
        <v>4476</v>
      </c>
      <c r="F501" s="38">
        <v>181900.76</v>
      </c>
      <c r="G501" s="178">
        <v>52746.5</v>
      </c>
      <c r="H501" s="178">
        <v>32459.384615384599</v>
      </c>
    </row>
    <row r="502" spans="2:8">
      <c r="B502" s="38">
        <v>2019</v>
      </c>
      <c r="C502" s="38" t="s">
        <v>192</v>
      </c>
      <c r="D502" s="38" t="s">
        <v>144</v>
      </c>
      <c r="E502" s="38">
        <v>6714</v>
      </c>
      <c r="F502" s="38">
        <v>219366.79</v>
      </c>
      <c r="G502" s="178">
        <v>63658.25</v>
      </c>
      <c r="H502" s="178">
        <v>39174.307692307601</v>
      </c>
    </row>
    <row r="503" spans="2:8">
      <c r="B503" s="38">
        <v>2019</v>
      </c>
      <c r="C503" s="38" t="s">
        <v>192</v>
      </c>
      <c r="D503" s="38" t="s">
        <v>145</v>
      </c>
      <c r="E503" s="38">
        <v>77</v>
      </c>
      <c r="F503" s="38">
        <v>2225.56</v>
      </c>
      <c r="G503" s="178">
        <v>642</v>
      </c>
      <c r="H503" s="178">
        <v>395.07692307692298</v>
      </c>
    </row>
    <row r="504" spans="2:8">
      <c r="B504" s="38">
        <v>2019</v>
      </c>
      <c r="C504" s="38" t="s">
        <v>192</v>
      </c>
      <c r="D504" s="38" t="s">
        <v>146</v>
      </c>
      <c r="E504" s="38">
        <v>107</v>
      </c>
      <c r="F504" s="38">
        <v>3784.07</v>
      </c>
      <c r="G504" s="178">
        <v>1088.75</v>
      </c>
      <c r="H504" s="178">
        <v>670</v>
      </c>
    </row>
    <row r="505" spans="2:8">
      <c r="B505" s="38">
        <v>2019</v>
      </c>
      <c r="C505" s="38" t="s">
        <v>192</v>
      </c>
      <c r="D505" s="38" t="s">
        <v>147</v>
      </c>
      <c r="E505" s="38">
        <v>974</v>
      </c>
      <c r="F505" s="38">
        <v>31930.47</v>
      </c>
      <c r="G505" s="178">
        <v>9315.5</v>
      </c>
      <c r="H505" s="178">
        <v>5732.6153846153802</v>
      </c>
    </row>
    <row r="506" spans="2:8">
      <c r="B506" s="38">
        <v>2019</v>
      </c>
      <c r="C506" s="38" t="s">
        <v>192</v>
      </c>
      <c r="D506" s="38" t="s">
        <v>148</v>
      </c>
      <c r="E506" s="38">
        <v>1</v>
      </c>
      <c r="F506" s="38">
        <v>3.34</v>
      </c>
      <c r="G506" s="178">
        <v>1</v>
      </c>
      <c r="H506" s="178">
        <v>0.61538461538461497</v>
      </c>
    </row>
    <row r="507" spans="2:8">
      <c r="B507" s="38">
        <v>2020</v>
      </c>
      <c r="C507" s="38" t="s">
        <v>192</v>
      </c>
      <c r="D507" s="38" t="s">
        <v>135</v>
      </c>
      <c r="E507" s="38">
        <v>11</v>
      </c>
      <c r="F507" s="38">
        <v>237.8</v>
      </c>
      <c r="G507" s="178">
        <v>92.75</v>
      </c>
      <c r="H507" s="178">
        <v>57.076923076923002</v>
      </c>
    </row>
    <row r="508" spans="2:8">
      <c r="B508" s="38">
        <v>2020</v>
      </c>
      <c r="C508" s="38" t="s">
        <v>192</v>
      </c>
      <c r="D508" s="38" t="s">
        <v>136</v>
      </c>
      <c r="E508" s="38">
        <v>68</v>
      </c>
      <c r="F508" s="38">
        <v>1529.66</v>
      </c>
      <c r="G508" s="178">
        <v>593</v>
      </c>
      <c r="H508" s="178">
        <v>364.923076923076</v>
      </c>
    </row>
    <row r="509" spans="2:8">
      <c r="B509" s="38">
        <v>2020</v>
      </c>
      <c r="C509" s="38" t="s">
        <v>192</v>
      </c>
      <c r="D509" s="38" t="s">
        <v>137</v>
      </c>
      <c r="E509" s="38">
        <v>412</v>
      </c>
      <c r="F509" s="38">
        <v>13656.18</v>
      </c>
      <c r="G509" s="178">
        <v>5271</v>
      </c>
      <c r="H509" s="178">
        <v>3243.6923076922999</v>
      </c>
    </row>
    <row r="510" spans="2:8">
      <c r="B510" s="38">
        <v>2020</v>
      </c>
      <c r="C510" s="38" t="s">
        <v>192</v>
      </c>
      <c r="D510" s="38" t="s">
        <v>138</v>
      </c>
      <c r="E510" s="38">
        <v>1744</v>
      </c>
      <c r="F510" s="38">
        <v>57088.32</v>
      </c>
      <c r="G510" s="178">
        <v>22325</v>
      </c>
      <c r="H510" s="178">
        <v>13738.461538461501</v>
      </c>
    </row>
    <row r="511" spans="2:8">
      <c r="B511" s="38">
        <v>2020</v>
      </c>
      <c r="C511" s="38" t="s">
        <v>192</v>
      </c>
      <c r="D511" s="38" t="s">
        <v>139</v>
      </c>
      <c r="E511" s="38">
        <v>876</v>
      </c>
      <c r="F511" s="38">
        <v>42367.08</v>
      </c>
      <c r="G511" s="178">
        <v>16471.5</v>
      </c>
      <c r="H511" s="178">
        <v>10136.307692307601</v>
      </c>
    </row>
    <row r="512" spans="2:8">
      <c r="B512" s="38">
        <v>2020</v>
      </c>
      <c r="C512" s="38" t="s">
        <v>192</v>
      </c>
      <c r="D512" s="38" t="s">
        <v>140</v>
      </c>
      <c r="E512" s="38">
        <v>416</v>
      </c>
      <c r="F512" s="38">
        <v>14845</v>
      </c>
      <c r="G512" s="178">
        <v>5798</v>
      </c>
      <c r="H512" s="178">
        <v>3568</v>
      </c>
    </row>
    <row r="513" spans="2:8">
      <c r="B513" s="38">
        <v>2020</v>
      </c>
      <c r="C513" s="38" t="s">
        <v>192</v>
      </c>
      <c r="D513" s="38" t="s">
        <v>141</v>
      </c>
      <c r="E513" s="38">
        <v>988</v>
      </c>
      <c r="F513" s="38">
        <v>33306.25</v>
      </c>
      <c r="G513" s="178">
        <v>12930.25</v>
      </c>
      <c r="H513" s="178">
        <v>7957.0769230769201</v>
      </c>
    </row>
    <row r="514" spans="2:8">
      <c r="B514" s="38">
        <v>2020</v>
      </c>
      <c r="C514" s="38" t="s">
        <v>192</v>
      </c>
      <c r="D514" s="38" t="s">
        <v>142</v>
      </c>
      <c r="E514" s="38">
        <v>491</v>
      </c>
      <c r="F514" s="38">
        <v>10032.49</v>
      </c>
      <c r="G514" s="178">
        <v>3909.5</v>
      </c>
      <c r="H514" s="178">
        <v>2405.8461538461502</v>
      </c>
    </row>
    <row r="515" spans="2:8">
      <c r="B515" s="38">
        <v>2020</v>
      </c>
      <c r="C515" s="38" t="s">
        <v>192</v>
      </c>
      <c r="D515" s="38" t="s">
        <v>143</v>
      </c>
      <c r="E515" s="38">
        <v>3159</v>
      </c>
      <c r="F515" s="38">
        <v>138926.9</v>
      </c>
      <c r="G515" s="178">
        <v>54202</v>
      </c>
      <c r="H515" s="178">
        <v>33355.0769230769</v>
      </c>
    </row>
    <row r="516" spans="2:8">
      <c r="B516" s="38">
        <v>2020</v>
      </c>
      <c r="C516" s="38" t="s">
        <v>192</v>
      </c>
      <c r="D516" s="38" t="s">
        <v>144</v>
      </c>
      <c r="E516" s="38">
        <v>6165</v>
      </c>
      <c r="F516" s="38">
        <v>167396</v>
      </c>
      <c r="G516" s="178">
        <v>65268</v>
      </c>
      <c r="H516" s="178">
        <v>40164.923076922998</v>
      </c>
    </row>
    <row r="517" spans="2:8">
      <c r="B517" s="38">
        <v>2020</v>
      </c>
      <c r="C517" s="38" t="s">
        <v>192</v>
      </c>
      <c r="D517" s="38" t="s">
        <v>145</v>
      </c>
      <c r="E517" s="38">
        <v>101</v>
      </c>
      <c r="F517" s="38">
        <v>2796.58</v>
      </c>
      <c r="G517" s="178">
        <v>1096</v>
      </c>
      <c r="H517" s="178">
        <v>674.461538461538</v>
      </c>
    </row>
    <row r="518" spans="2:8">
      <c r="B518" s="38">
        <v>2020</v>
      </c>
      <c r="C518" s="38" t="s">
        <v>192</v>
      </c>
      <c r="D518" s="38" t="s">
        <v>146</v>
      </c>
      <c r="E518" s="38">
        <v>96</v>
      </c>
      <c r="F518" s="38">
        <v>3580.44</v>
      </c>
      <c r="G518" s="178">
        <v>1405.5</v>
      </c>
      <c r="H518" s="178">
        <v>864.923076923076</v>
      </c>
    </row>
    <row r="519" spans="2:8">
      <c r="B519" s="38">
        <v>2020</v>
      </c>
      <c r="C519" s="38" t="s">
        <v>192</v>
      </c>
      <c r="D519" s="38" t="s">
        <v>147</v>
      </c>
      <c r="E519" s="38">
        <v>1138</v>
      </c>
      <c r="F519" s="38">
        <v>27733.07</v>
      </c>
      <c r="G519" s="178">
        <v>10869.25</v>
      </c>
      <c r="H519" s="178">
        <v>6688.7692307692296</v>
      </c>
    </row>
    <row r="520" spans="2:8">
      <c r="B520" s="38">
        <v>2021</v>
      </c>
      <c r="C520" s="38" t="s">
        <v>192</v>
      </c>
      <c r="D520" s="38" t="s">
        <v>135</v>
      </c>
      <c r="E520" s="38">
        <v>9</v>
      </c>
      <c r="F520" s="38">
        <v>356.78</v>
      </c>
      <c r="G520" s="178">
        <v>148.5</v>
      </c>
      <c r="H520" s="178">
        <v>91.384615384615302</v>
      </c>
    </row>
    <row r="521" spans="2:8">
      <c r="B521" s="38">
        <v>2021</v>
      </c>
      <c r="C521" s="38" t="s">
        <v>192</v>
      </c>
      <c r="D521" s="38" t="s">
        <v>136</v>
      </c>
      <c r="E521" s="38">
        <v>52</v>
      </c>
      <c r="F521" s="38">
        <v>914.26</v>
      </c>
      <c r="G521" s="178">
        <v>543.25</v>
      </c>
      <c r="H521" s="178">
        <v>334.30769230769198</v>
      </c>
    </row>
    <row r="522" spans="2:8">
      <c r="B522" s="38">
        <v>2021</v>
      </c>
      <c r="C522" s="38" t="s">
        <v>192</v>
      </c>
      <c r="D522" s="38" t="s">
        <v>137</v>
      </c>
      <c r="E522" s="38">
        <v>345</v>
      </c>
      <c r="F522" s="38">
        <v>6927.7</v>
      </c>
      <c r="G522" s="178">
        <v>4010.75</v>
      </c>
      <c r="H522" s="178">
        <v>2468.1538461538398</v>
      </c>
    </row>
    <row r="523" spans="2:8">
      <c r="B523" s="38">
        <v>2021</v>
      </c>
      <c r="C523" s="38" t="s">
        <v>192</v>
      </c>
      <c r="D523" s="38" t="s">
        <v>138</v>
      </c>
      <c r="E523" s="38">
        <v>1986</v>
      </c>
      <c r="F523" s="38">
        <v>42551.55</v>
      </c>
      <c r="G523" s="178">
        <v>25175.75</v>
      </c>
      <c r="H523" s="178">
        <v>15492.7692307692</v>
      </c>
    </row>
    <row r="524" spans="2:8">
      <c r="B524" s="38">
        <v>2021</v>
      </c>
      <c r="C524" s="38" t="s">
        <v>192</v>
      </c>
      <c r="D524" s="38" t="s">
        <v>139</v>
      </c>
      <c r="E524" s="38">
        <v>676</v>
      </c>
      <c r="F524" s="38">
        <v>17925.439999999999</v>
      </c>
      <c r="G524" s="178">
        <v>10013.25</v>
      </c>
      <c r="H524" s="178">
        <v>6162</v>
      </c>
    </row>
    <row r="525" spans="2:8">
      <c r="B525" s="38">
        <v>2021</v>
      </c>
      <c r="C525" s="38" t="s">
        <v>192</v>
      </c>
      <c r="D525" s="38" t="s">
        <v>140</v>
      </c>
      <c r="E525" s="38">
        <v>369</v>
      </c>
      <c r="F525" s="38">
        <v>10177.450000000001</v>
      </c>
      <c r="G525" s="178">
        <v>5472.25</v>
      </c>
      <c r="H525" s="178">
        <v>3367.5384615384601</v>
      </c>
    </row>
    <row r="526" spans="2:8">
      <c r="B526" s="38">
        <v>2021</v>
      </c>
      <c r="C526" s="38" t="s">
        <v>192</v>
      </c>
      <c r="D526" s="38" t="s">
        <v>141</v>
      </c>
      <c r="E526" s="38">
        <v>789</v>
      </c>
      <c r="F526" s="38">
        <v>19003.439999999999</v>
      </c>
      <c r="G526" s="178">
        <v>11207.25</v>
      </c>
      <c r="H526" s="178">
        <v>6896.7692307692296</v>
      </c>
    </row>
    <row r="527" spans="2:8">
      <c r="B527" s="38">
        <v>2021</v>
      </c>
      <c r="C527" s="38" t="s">
        <v>192</v>
      </c>
      <c r="D527" s="38" t="s">
        <v>142</v>
      </c>
      <c r="E527" s="38">
        <v>367</v>
      </c>
      <c r="F527" s="38">
        <v>7815.46</v>
      </c>
      <c r="G527" s="178">
        <v>4182.75</v>
      </c>
      <c r="H527" s="178">
        <v>2574</v>
      </c>
    </row>
    <row r="528" spans="2:8">
      <c r="B528" s="38">
        <v>2021</v>
      </c>
      <c r="C528" s="38" t="s">
        <v>192</v>
      </c>
      <c r="D528" s="38" t="s">
        <v>143</v>
      </c>
      <c r="E528" s="38">
        <v>3441</v>
      </c>
      <c r="F528" s="38">
        <v>92160.44</v>
      </c>
      <c r="G528" s="178">
        <v>53344.75</v>
      </c>
      <c r="H528" s="178">
        <v>32827.538461538403</v>
      </c>
    </row>
    <row r="529" spans="2:8">
      <c r="B529" s="38">
        <v>2021</v>
      </c>
      <c r="C529" s="38" t="s">
        <v>192</v>
      </c>
      <c r="D529" s="38" t="s">
        <v>144</v>
      </c>
      <c r="E529" s="38">
        <v>5645</v>
      </c>
      <c r="F529" s="38">
        <v>109037.5</v>
      </c>
      <c r="G529" s="178">
        <v>63739.25</v>
      </c>
      <c r="H529" s="178">
        <v>39224.1538461538</v>
      </c>
    </row>
    <row r="530" spans="2:8">
      <c r="B530" s="38">
        <v>2021</v>
      </c>
      <c r="C530" s="38" t="s">
        <v>192</v>
      </c>
      <c r="D530" s="38" t="s">
        <v>145</v>
      </c>
      <c r="E530" s="38">
        <v>105</v>
      </c>
      <c r="F530" s="38">
        <v>2016.12</v>
      </c>
      <c r="G530" s="178">
        <v>1201.5</v>
      </c>
      <c r="H530" s="178">
        <v>739.38461538461502</v>
      </c>
    </row>
    <row r="531" spans="2:8">
      <c r="B531" s="38">
        <v>2021</v>
      </c>
      <c r="C531" s="38" t="s">
        <v>192</v>
      </c>
      <c r="D531" s="38" t="s">
        <v>146</v>
      </c>
      <c r="E531" s="38">
        <v>89</v>
      </c>
      <c r="F531" s="38">
        <v>2640.29</v>
      </c>
      <c r="G531" s="178">
        <v>1546.5</v>
      </c>
      <c r="H531" s="178">
        <v>951.69230769230705</v>
      </c>
    </row>
    <row r="532" spans="2:8">
      <c r="B532" s="38">
        <v>2021</v>
      </c>
      <c r="C532" s="38" t="s">
        <v>192</v>
      </c>
      <c r="D532" s="38" t="s">
        <v>147</v>
      </c>
      <c r="E532" s="38">
        <v>1254</v>
      </c>
      <c r="F532" s="38">
        <v>21178.63</v>
      </c>
      <c r="G532" s="178">
        <v>12211.75</v>
      </c>
      <c r="H532" s="178">
        <v>7514.9230769230699</v>
      </c>
    </row>
    <row r="533" spans="2:8">
      <c r="B533" s="38">
        <v>2021</v>
      </c>
      <c r="C533" s="38" t="s">
        <v>192</v>
      </c>
      <c r="D533" s="38" t="s">
        <v>148</v>
      </c>
      <c r="E533" s="38">
        <v>5</v>
      </c>
      <c r="F533" s="38">
        <v>71.27</v>
      </c>
      <c r="G533" s="178">
        <v>47.25</v>
      </c>
      <c r="H533" s="178">
        <v>29.076923076922998</v>
      </c>
    </row>
    <row r="534" spans="2:8">
      <c r="B534" s="38">
        <v>2022</v>
      </c>
      <c r="C534" s="38" t="s">
        <v>192</v>
      </c>
      <c r="D534" s="38" t="s">
        <v>135</v>
      </c>
      <c r="E534" s="38">
        <v>8</v>
      </c>
      <c r="F534" s="38">
        <v>178.88</v>
      </c>
      <c r="G534" s="178">
        <v>150.5</v>
      </c>
      <c r="H534" s="178">
        <v>92.615384615384599</v>
      </c>
    </row>
    <row r="535" spans="2:8">
      <c r="B535" s="38">
        <v>2022</v>
      </c>
      <c r="C535" s="38" t="s">
        <v>192</v>
      </c>
      <c r="D535" s="38" t="s">
        <v>136</v>
      </c>
      <c r="E535" s="38">
        <v>66</v>
      </c>
      <c r="F535" s="38">
        <v>859.63</v>
      </c>
      <c r="G535" s="178">
        <v>723.25</v>
      </c>
      <c r="H535" s="178">
        <v>445.07692307692298</v>
      </c>
    </row>
    <row r="536" spans="2:8">
      <c r="B536" s="38">
        <v>2022</v>
      </c>
      <c r="C536" s="38" t="s">
        <v>192</v>
      </c>
      <c r="D536" s="38" t="s">
        <v>137</v>
      </c>
      <c r="E536" s="38">
        <v>316</v>
      </c>
      <c r="F536" s="38">
        <v>4717.4399999999996</v>
      </c>
      <c r="G536" s="178">
        <v>3731.5</v>
      </c>
      <c r="H536" s="178">
        <v>2296.3076923076901</v>
      </c>
    </row>
    <row r="537" spans="2:8">
      <c r="B537" s="38">
        <v>2022</v>
      </c>
      <c r="C537" s="38" t="s">
        <v>192</v>
      </c>
      <c r="D537" s="38" t="s">
        <v>138</v>
      </c>
      <c r="E537" s="38">
        <v>1958</v>
      </c>
      <c r="F537" s="38">
        <v>29947.54</v>
      </c>
      <c r="G537" s="178">
        <v>24840.5</v>
      </c>
      <c r="H537" s="178">
        <v>15286.461538461501</v>
      </c>
    </row>
    <row r="538" spans="2:8">
      <c r="B538" s="38">
        <v>2022</v>
      </c>
      <c r="C538" s="38" t="s">
        <v>192</v>
      </c>
      <c r="D538" s="38" t="s">
        <v>139</v>
      </c>
      <c r="E538" s="38">
        <v>653</v>
      </c>
      <c r="F538" s="38">
        <v>10998.98</v>
      </c>
      <c r="G538" s="178">
        <v>8265.5</v>
      </c>
      <c r="H538" s="178">
        <v>5086.4615384615299</v>
      </c>
    </row>
    <row r="539" spans="2:8">
      <c r="B539" s="38">
        <v>2022</v>
      </c>
      <c r="C539" s="38" t="s">
        <v>192</v>
      </c>
      <c r="D539" s="38" t="s">
        <v>140</v>
      </c>
      <c r="E539" s="38">
        <v>329</v>
      </c>
      <c r="F539" s="38">
        <v>5816.51</v>
      </c>
      <c r="G539" s="178">
        <v>4350.5</v>
      </c>
      <c r="H539" s="178">
        <v>2677.23076923076</v>
      </c>
    </row>
    <row r="540" spans="2:8">
      <c r="B540" s="38">
        <v>2022</v>
      </c>
      <c r="C540" s="38" t="s">
        <v>192</v>
      </c>
      <c r="D540" s="38" t="s">
        <v>141</v>
      </c>
      <c r="E540" s="38">
        <v>655</v>
      </c>
      <c r="F540" s="38">
        <v>11547.34</v>
      </c>
      <c r="G540" s="178">
        <v>9460.5</v>
      </c>
      <c r="H540" s="178">
        <v>5821.8461538461497</v>
      </c>
    </row>
    <row r="541" spans="2:8">
      <c r="B541" s="38">
        <v>2022</v>
      </c>
      <c r="C541" s="38" t="s">
        <v>192</v>
      </c>
      <c r="D541" s="38" t="s">
        <v>142</v>
      </c>
      <c r="E541" s="38">
        <v>441</v>
      </c>
      <c r="F541" s="38">
        <v>7210.65</v>
      </c>
      <c r="G541" s="178">
        <v>5462.25</v>
      </c>
      <c r="H541" s="178">
        <v>3361.3846153846098</v>
      </c>
    </row>
    <row r="542" spans="2:8">
      <c r="B542" s="38">
        <v>2022</v>
      </c>
      <c r="C542" s="38" t="s">
        <v>192</v>
      </c>
      <c r="D542" s="38" t="s">
        <v>143</v>
      </c>
      <c r="E542" s="38">
        <v>3402</v>
      </c>
      <c r="F542" s="38">
        <v>62849.11</v>
      </c>
      <c r="G542" s="178">
        <v>51184.25</v>
      </c>
      <c r="H542" s="178">
        <v>31498</v>
      </c>
    </row>
    <row r="543" spans="2:8">
      <c r="B543" s="38">
        <v>2022</v>
      </c>
      <c r="C543" s="38" t="s">
        <v>192</v>
      </c>
      <c r="D543" s="38" t="s">
        <v>144</v>
      </c>
      <c r="E543" s="38">
        <v>4930</v>
      </c>
      <c r="F543" s="38">
        <v>70414.62</v>
      </c>
      <c r="G543" s="178">
        <v>57766.25</v>
      </c>
      <c r="H543" s="178">
        <v>35548.461538461503</v>
      </c>
    </row>
    <row r="544" spans="2:8">
      <c r="B544" s="38">
        <v>2022</v>
      </c>
      <c r="C544" s="38" t="s">
        <v>192</v>
      </c>
      <c r="D544" s="38" t="s">
        <v>145</v>
      </c>
      <c r="E544" s="38">
        <v>106</v>
      </c>
      <c r="F544" s="38">
        <v>1713.01</v>
      </c>
      <c r="G544" s="178">
        <v>1441.25</v>
      </c>
      <c r="H544" s="178">
        <v>886.923076923076</v>
      </c>
    </row>
    <row r="545" spans="2:8">
      <c r="B545" s="38">
        <v>2022</v>
      </c>
      <c r="C545" s="38" t="s">
        <v>192</v>
      </c>
      <c r="D545" s="38" t="s">
        <v>146</v>
      </c>
      <c r="E545" s="38">
        <v>89</v>
      </c>
      <c r="F545" s="38">
        <v>1523.14</v>
      </c>
      <c r="G545" s="178">
        <v>1281.5</v>
      </c>
      <c r="H545" s="178">
        <v>788.61538461538396</v>
      </c>
    </row>
    <row r="546" spans="2:8">
      <c r="B546" s="38">
        <v>2022</v>
      </c>
      <c r="C546" s="38" t="s">
        <v>192</v>
      </c>
      <c r="D546" s="38" t="s">
        <v>147</v>
      </c>
      <c r="E546" s="38">
        <v>1388</v>
      </c>
      <c r="F546" s="38">
        <v>15775.99</v>
      </c>
      <c r="G546" s="178">
        <v>13076.25</v>
      </c>
      <c r="H546" s="178">
        <v>8046.9230769230699</v>
      </c>
    </row>
    <row r="547" spans="2:8">
      <c r="B547" s="38">
        <v>2022</v>
      </c>
      <c r="C547" s="38" t="s">
        <v>192</v>
      </c>
      <c r="D547" s="38" t="s">
        <v>148</v>
      </c>
      <c r="E547" s="38">
        <v>12</v>
      </c>
      <c r="F547" s="38">
        <v>85.58</v>
      </c>
      <c r="G547" s="178">
        <v>72</v>
      </c>
      <c r="H547" s="178">
        <v>44.307692307692299</v>
      </c>
    </row>
    <row r="548" spans="2:8">
      <c r="B548" s="38">
        <v>2023</v>
      </c>
      <c r="C548" s="38" t="s">
        <v>192</v>
      </c>
      <c r="D548" s="38" t="s">
        <v>135</v>
      </c>
      <c r="E548" s="38">
        <v>8</v>
      </c>
      <c r="F548" s="38">
        <v>74.59</v>
      </c>
      <c r="G548" s="178">
        <v>62.75</v>
      </c>
      <c r="H548" s="178">
        <v>38.615384615384599</v>
      </c>
    </row>
    <row r="549" spans="2:8">
      <c r="B549" s="38">
        <v>2023</v>
      </c>
      <c r="C549" s="38" t="s">
        <v>192</v>
      </c>
      <c r="D549" s="38" t="s">
        <v>136</v>
      </c>
      <c r="E549" s="38">
        <v>62</v>
      </c>
      <c r="F549" s="38">
        <v>977.59</v>
      </c>
      <c r="G549" s="178">
        <v>766.75</v>
      </c>
      <c r="H549" s="178">
        <v>471.84615384615302</v>
      </c>
    </row>
    <row r="550" spans="2:8">
      <c r="B550" s="38">
        <v>2023</v>
      </c>
      <c r="C550" s="38" t="s">
        <v>192</v>
      </c>
      <c r="D550" s="38" t="s">
        <v>137</v>
      </c>
      <c r="E550" s="38">
        <v>234</v>
      </c>
      <c r="F550" s="38">
        <v>3919.6</v>
      </c>
      <c r="G550" s="178">
        <v>2914.5</v>
      </c>
      <c r="H550" s="178">
        <v>1793.5384615384601</v>
      </c>
    </row>
    <row r="551" spans="2:8">
      <c r="B551" s="38">
        <v>2023</v>
      </c>
      <c r="C551" s="38" t="s">
        <v>192</v>
      </c>
      <c r="D551" s="38" t="s">
        <v>138</v>
      </c>
      <c r="E551" s="38">
        <v>1912</v>
      </c>
      <c r="F551" s="38">
        <v>30134.41</v>
      </c>
      <c r="G551" s="178">
        <v>23384</v>
      </c>
      <c r="H551" s="178">
        <v>14390.1538461538</v>
      </c>
    </row>
    <row r="552" spans="2:8">
      <c r="B552" s="38">
        <v>2023</v>
      </c>
      <c r="C552" s="38" t="s">
        <v>192</v>
      </c>
      <c r="D552" s="38" t="s">
        <v>139</v>
      </c>
      <c r="E552" s="38">
        <v>461</v>
      </c>
      <c r="F552" s="38">
        <v>8012.32</v>
      </c>
      <c r="G552" s="178">
        <v>5905.75</v>
      </c>
      <c r="H552" s="178">
        <v>3634.3076923076901</v>
      </c>
    </row>
    <row r="553" spans="2:8">
      <c r="B553" s="38">
        <v>2023</v>
      </c>
      <c r="C553" s="38" t="s">
        <v>192</v>
      </c>
      <c r="D553" s="38" t="s">
        <v>140</v>
      </c>
      <c r="E553" s="38">
        <v>352</v>
      </c>
      <c r="F553" s="38">
        <v>6823.68</v>
      </c>
      <c r="G553" s="178">
        <v>4454.75</v>
      </c>
      <c r="H553" s="178">
        <v>2741.3846153846098</v>
      </c>
    </row>
    <row r="554" spans="2:8">
      <c r="B554" s="38">
        <v>2023</v>
      </c>
      <c r="C554" s="38" t="s">
        <v>192</v>
      </c>
      <c r="D554" s="38" t="s">
        <v>141</v>
      </c>
      <c r="E554" s="38">
        <v>548</v>
      </c>
      <c r="F554" s="38">
        <v>10512.73</v>
      </c>
      <c r="G554" s="178">
        <v>8151.5</v>
      </c>
      <c r="H554" s="178">
        <v>5016.3076923076896</v>
      </c>
    </row>
    <row r="555" spans="2:8">
      <c r="B555" s="38">
        <v>2023</v>
      </c>
      <c r="C555" s="38" t="s">
        <v>192</v>
      </c>
      <c r="D555" s="38" t="s">
        <v>142</v>
      </c>
      <c r="E555" s="38">
        <v>436</v>
      </c>
      <c r="F555" s="38">
        <v>6011.82</v>
      </c>
      <c r="G555" s="178">
        <v>4493.25</v>
      </c>
      <c r="H555" s="178">
        <v>2765.0769230769201</v>
      </c>
    </row>
    <row r="556" spans="2:8">
      <c r="B556" s="38">
        <v>2023</v>
      </c>
      <c r="C556" s="38" t="s">
        <v>192</v>
      </c>
      <c r="D556" s="38" t="s">
        <v>143</v>
      </c>
      <c r="E556" s="38">
        <v>3336</v>
      </c>
      <c r="F556" s="38">
        <v>66157.399999999994</v>
      </c>
      <c r="G556" s="178">
        <v>50542</v>
      </c>
      <c r="H556" s="178">
        <v>31102.769230769201</v>
      </c>
    </row>
    <row r="557" spans="2:8">
      <c r="B557" s="38">
        <v>2023</v>
      </c>
      <c r="C557" s="38" t="s">
        <v>192</v>
      </c>
      <c r="D557" s="38" t="s">
        <v>144</v>
      </c>
      <c r="E557" s="38">
        <v>4871</v>
      </c>
      <c r="F557" s="38">
        <v>74099.009999999995</v>
      </c>
      <c r="G557" s="178">
        <v>56583.125</v>
      </c>
      <c r="H557" s="178">
        <v>34820.384615384603</v>
      </c>
    </row>
    <row r="558" spans="2:8">
      <c r="B558" s="38">
        <v>2023</v>
      </c>
      <c r="C558" s="38" t="s">
        <v>192</v>
      </c>
      <c r="D558" s="38" t="s">
        <v>145</v>
      </c>
      <c r="E558" s="38">
        <v>80</v>
      </c>
      <c r="F558" s="38">
        <v>2033.13</v>
      </c>
      <c r="G558" s="178">
        <v>1612</v>
      </c>
      <c r="H558" s="178">
        <v>992</v>
      </c>
    </row>
    <row r="559" spans="2:8">
      <c r="B559" s="38">
        <v>2023</v>
      </c>
      <c r="C559" s="38" t="s">
        <v>192</v>
      </c>
      <c r="D559" s="38" t="s">
        <v>146</v>
      </c>
      <c r="E559" s="38">
        <v>70</v>
      </c>
      <c r="F559" s="38">
        <v>1417.47</v>
      </c>
      <c r="G559" s="178">
        <v>1079.75</v>
      </c>
      <c r="H559" s="178">
        <v>664.461538461538</v>
      </c>
    </row>
    <row r="560" spans="2:8">
      <c r="B560" s="38">
        <v>2023</v>
      </c>
      <c r="C560" s="38" t="s">
        <v>192</v>
      </c>
      <c r="D560" s="38" t="s">
        <v>147</v>
      </c>
      <c r="E560" s="38">
        <v>1344</v>
      </c>
      <c r="F560" s="38">
        <v>16732.77</v>
      </c>
      <c r="G560" s="178">
        <v>13097.25</v>
      </c>
      <c r="H560" s="178">
        <v>8059.8461538461497</v>
      </c>
    </row>
    <row r="561" spans="2:8">
      <c r="B561" s="38">
        <v>2019</v>
      </c>
      <c r="C561" s="38" t="s">
        <v>191</v>
      </c>
      <c r="D561" s="38" t="s">
        <v>141</v>
      </c>
      <c r="E561" s="38">
        <v>3</v>
      </c>
      <c r="F561" s="38">
        <v>167.79</v>
      </c>
      <c r="G561" s="178">
        <v>45.714285714285701</v>
      </c>
      <c r="H561" s="178">
        <v>28.235294117647001</v>
      </c>
    </row>
    <row r="562" spans="2:8">
      <c r="B562" s="38">
        <v>2019</v>
      </c>
      <c r="C562" s="38" t="s">
        <v>191</v>
      </c>
      <c r="D562" s="38" t="s">
        <v>143</v>
      </c>
      <c r="E562" s="38">
        <v>2</v>
      </c>
      <c r="F562" s="38">
        <v>111.86</v>
      </c>
      <c r="G562" s="178">
        <v>30.4761904761904</v>
      </c>
      <c r="H562" s="178">
        <v>18.823529411764699</v>
      </c>
    </row>
    <row r="563" spans="2:8">
      <c r="B563" s="38">
        <v>2020</v>
      </c>
      <c r="C563" s="38" t="s">
        <v>191</v>
      </c>
      <c r="D563" s="38" t="s">
        <v>137</v>
      </c>
      <c r="E563" s="38">
        <v>5</v>
      </c>
      <c r="F563" s="38">
        <v>279.64999999999998</v>
      </c>
      <c r="G563" s="178">
        <v>76.190476190476105</v>
      </c>
      <c r="H563" s="178">
        <v>47.058823529411697</v>
      </c>
    </row>
    <row r="564" spans="2:8">
      <c r="B564" s="38">
        <v>2020</v>
      </c>
      <c r="C564" s="38" t="s">
        <v>191</v>
      </c>
      <c r="D564" s="38" t="s">
        <v>139</v>
      </c>
      <c r="E564" s="38">
        <v>3</v>
      </c>
      <c r="F564" s="38">
        <v>167.79</v>
      </c>
      <c r="G564" s="178">
        <v>45.714285714285701</v>
      </c>
      <c r="H564" s="178">
        <v>28.235294117647001</v>
      </c>
    </row>
    <row r="565" spans="2:8">
      <c r="B565" s="38">
        <v>2020</v>
      </c>
      <c r="C565" s="38" t="s">
        <v>191</v>
      </c>
      <c r="D565" s="38" t="s">
        <v>140</v>
      </c>
      <c r="E565" s="38">
        <v>11</v>
      </c>
      <c r="F565" s="38">
        <v>615.23</v>
      </c>
      <c r="G565" s="178">
        <v>167.619047619047</v>
      </c>
      <c r="H565" s="178">
        <v>103.529411764705</v>
      </c>
    </row>
    <row r="566" spans="2:8">
      <c r="B566" s="38">
        <v>2020</v>
      </c>
      <c r="C566" s="38" t="s">
        <v>191</v>
      </c>
      <c r="D566" s="38" t="s">
        <v>141</v>
      </c>
      <c r="E566" s="38">
        <v>118</v>
      </c>
      <c r="F566" s="38">
        <v>8669.15</v>
      </c>
      <c r="G566" s="178">
        <v>2361.9047619047601</v>
      </c>
      <c r="H566" s="178">
        <v>1458.8235294117601</v>
      </c>
    </row>
    <row r="567" spans="2:8">
      <c r="B567" s="38">
        <v>2020</v>
      </c>
      <c r="C567" s="38" t="s">
        <v>191</v>
      </c>
      <c r="D567" s="38" t="s">
        <v>143</v>
      </c>
      <c r="E567" s="38">
        <v>1</v>
      </c>
      <c r="F567" s="38">
        <v>55.93</v>
      </c>
      <c r="G567" s="178">
        <v>15.2380952380952</v>
      </c>
      <c r="H567" s="178">
        <v>9.4117647058823497</v>
      </c>
    </row>
    <row r="568" spans="2:8">
      <c r="B568" s="38">
        <v>2020</v>
      </c>
      <c r="C568" s="38" t="s">
        <v>191</v>
      </c>
      <c r="D568" s="38" t="s">
        <v>144</v>
      </c>
      <c r="E568" s="38">
        <v>54</v>
      </c>
      <c r="F568" s="38">
        <v>3076.15</v>
      </c>
      <c r="G568" s="178">
        <v>838.09523809523796</v>
      </c>
      <c r="H568" s="178">
        <v>517.64705882352905</v>
      </c>
    </row>
    <row r="569" spans="2:8">
      <c r="B569" s="38">
        <v>2020</v>
      </c>
      <c r="C569" s="38" t="s">
        <v>191</v>
      </c>
      <c r="D569" s="38" t="s">
        <v>147</v>
      </c>
      <c r="E569" s="38">
        <v>14</v>
      </c>
      <c r="F569" s="38">
        <v>783.02</v>
      </c>
      <c r="G569" s="178">
        <v>213.333333333333</v>
      </c>
      <c r="H569" s="178">
        <v>131.76470588235199</v>
      </c>
    </row>
    <row r="570" spans="2:8">
      <c r="B570" s="38">
        <v>2021</v>
      </c>
      <c r="C570" s="38" t="s">
        <v>191</v>
      </c>
      <c r="D570" s="38" t="s">
        <v>137</v>
      </c>
      <c r="E570" s="38">
        <v>40</v>
      </c>
      <c r="F570" s="38">
        <v>3355.8</v>
      </c>
      <c r="G570" s="178">
        <v>914.28571428571399</v>
      </c>
      <c r="H570" s="178">
        <v>564.70588235294099</v>
      </c>
    </row>
    <row r="571" spans="2:8">
      <c r="B571" s="38">
        <v>2021</v>
      </c>
      <c r="C571" s="38" t="s">
        <v>191</v>
      </c>
      <c r="D571" s="38" t="s">
        <v>139</v>
      </c>
      <c r="E571" s="38">
        <v>15</v>
      </c>
      <c r="F571" s="38">
        <v>838.95</v>
      </c>
      <c r="G571" s="178">
        <v>228.57142857142799</v>
      </c>
      <c r="H571" s="178">
        <v>141.17647058823499</v>
      </c>
    </row>
    <row r="572" spans="2:8">
      <c r="B572" s="38">
        <v>2021</v>
      </c>
      <c r="C572" s="38" t="s">
        <v>191</v>
      </c>
      <c r="D572" s="38" t="s">
        <v>140</v>
      </c>
      <c r="E572" s="38">
        <v>52</v>
      </c>
      <c r="F572" s="38">
        <v>2908.36</v>
      </c>
      <c r="G572" s="178">
        <v>792.38095238095195</v>
      </c>
      <c r="H572" s="178">
        <v>489.41176470588198</v>
      </c>
    </row>
    <row r="573" spans="2:8">
      <c r="B573" s="38">
        <v>2021</v>
      </c>
      <c r="C573" s="38" t="s">
        <v>191</v>
      </c>
      <c r="D573" s="38" t="s">
        <v>141</v>
      </c>
      <c r="E573" s="38">
        <v>237</v>
      </c>
      <c r="F573" s="38">
        <v>13255.41</v>
      </c>
      <c r="G573" s="178">
        <v>3611.4285714285702</v>
      </c>
      <c r="H573" s="178">
        <v>2230.5882352941098</v>
      </c>
    </row>
    <row r="574" spans="2:8">
      <c r="B574" s="38">
        <v>2021</v>
      </c>
      <c r="C574" s="38" t="s">
        <v>191</v>
      </c>
      <c r="D574" s="38" t="s">
        <v>142</v>
      </c>
      <c r="E574" s="38">
        <v>7</v>
      </c>
      <c r="F574" s="38">
        <v>391.51</v>
      </c>
      <c r="G574" s="178">
        <v>106.666666666666</v>
      </c>
      <c r="H574" s="178">
        <v>65.882352941176407</v>
      </c>
    </row>
    <row r="575" spans="2:8">
      <c r="B575" s="38">
        <v>2021</v>
      </c>
      <c r="C575" s="38" t="s">
        <v>191</v>
      </c>
      <c r="D575" s="38" t="s">
        <v>143</v>
      </c>
      <c r="E575" s="38">
        <v>9</v>
      </c>
      <c r="F575" s="38">
        <v>503.37</v>
      </c>
      <c r="G575" s="178">
        <v>137.142857142857</v>
      </c>
      <c r="H575" s="178">
        <v>84.705882352941103</v>
      </c>
    </row>
    <row r="576" spans="2:8">
      <c r="B576" s="38">
        <v>2021</v>
      </c>
      <c r="C576" s="38" t="s">
        <v>191</v>
      </c>
      <c r="D576" s="38" t="s">
        <v>144</v>
      </c>
      <c r="E576" s="38">
        <v>22</v>
      </c>
      <c r="F576" s="38">
        <v>1230.46</v>
      </c>
      <c r="G576" s="178">
        <v>335.23809523809501</v>
      </c>
      <c r="H576" s="178">
        <v>207.058823529411</v>
      </c>
    </row>
    <row r="577" spans="2:8">
      <c r="B577" s="38">
        <v>2021</v>
      </c>
      <c r="C577" s="38" t="s">
        <v>191</v>
      </c>
      <c r="D577" s="38" t="s">
        <v>147</v>
      </c>
      <c r="E577" s="38">
        <v>200</v>
      </c>
      <c r="F577" s="38">
        <v>13031.69</v>
      </c>
      <c r="G577" s="178">
        <v>3550.4761904761899</v>
      </c>
      <c r="H577" s="178">
        <v>2192.9411764705801</v>
      </c>
    </row>
    <row r="578" spans="2:8">
      <c r="B578" s="38">
        <v>2022</v>
      </c>
      <c r="C578" s="38" t="s">
        <v>191</v>
      </c>
      <c r="D578" s="38" t="s">
        <v>135</v>
      </c>
      <c r="E578" s="38">
        <v>17</v>
      </c>
      <c r="F578" s="38">
        <v>950.81</v>
      </c>
      <c r="G578" s="178">
        <v>259.04761904761898</v>
      </c>
      <c r="H578" s="178">
        <v>160</v>
      </c>
    </row>
    <row r="579" spans="2:8">
      <c r="B579" s="38">
        <v>2022</v>
      </c>
      <c r="C579" s="38" t="s">
        <v>191</v>
      </c>
      <c r="D579" s="38" t="s">
        <v>137</v>
      </c>
      <c r="E579" s="38">
        <v>81</v>
      </c>
      <c r="F579" s="38">
        <v>6711.6</v>
      </c>
      <c r="G579" s="178">
        <v>1828.57142857142</v>
      </c>
      <c r="H579" s="178">
        <v>1129.4117647058799</v>
      </c>
    </row>
    <row r="580" spans="2:8">
      <c r="B580" s="38">
        <v>2022</v>
      </c>
      <c r="C580" s="38" t="s">
        <v>191</v>
      </c>
      <c r="D580" s="38" t="s">
        <v>138</v>
      </c>
      <c r="E580" s="38">
        <v>4</v>
      </c>
      <c r="F580" s="38">
        <v>223.72</v>
      </c>
      <c r="G580" s="178">
        <v>60.952380952380899</v>
      </c>
      <c r="H580" s="178">
        <v>37.647058823529399</v>
      </c>
    </row>
    <row r="581" spans="2:8">
      <c r="B581" s="38">
        <v>2022</v>
      </c>
      <c r="C581" s="38" t="s">
        <v>191</v>
      </c>
      <c r="D581" s="38" t="s">
        <v>139</v>
      </c>
      <c r="E581" s="38">
        <v>27</v>
      </c>
      <c r="F581" s="38">
        <v>1845.69</v>
      </c>
      <c r="G581" s="178">
        <v>502.85714285714198</v>
      </c>
      <c r="H581" s="178">
        <v>310.588235294117</v>
      </c>
    </row>
    <row r="582" spans="2:8">
      <c r="B582" s="38">
        <v>2022</v>
      </c>
      <c r="C582" s="38" t="s">
        <v>191</v>
      </c>
      <c r="D582" s="38" t="s">
        <v>140</v>
      </c>
      <c r="E582" s="38">
        <v>44</v>
      </c>
      <c r="F582" s="38">
        <v>2572.7800000000002</v>
      </c>
      <c r="G582" s="178">
        <v>700.95238095238096</v>
      </c>
      <c r="H582" s="178">
        <v>432.941176470588</v>
      </c>
    </row>
    <row r="583" spans="2:8">
      <c r="B583" s="38">
        <v>2022</v>
      </c>
      <c r="C583" s="38" t="s">
        <v>191</v>
      </c>
      <c r="D583" s="38" t="s">
        <v>141</v>
      </c>
      <c r="E583" s="38">
        <v>634</v>
      </c>
      <c r="F583" s="38">
        <v>40269.599999999999</v>
      </c>
      <c r="G583" s="178">
        <v>10971.4285714285</v>
      </c>
      <c r="H583" s="178">
        <v>6776.4705882352901</v>
      </c>
    </row>
    <row r="584" spans="2:8">
      <c r="B584" s="38">
        <v>2022</v>
      </c>
      <c r="C584" s="38" t="s">
        <v>191</v>
      </c>
      <c r="D584" s="38" t="s">
        <v>142</v>
      </c>
      <c r="E584" s="38">
        <v>56</v>
      </c>
      <c r="F584" s="38">
        <v>3132.08</v>
      </c>
      <c r="G584" s="178">
        <v>853.33333333333303</v>
      </c>
      <c r="H584" s="178">
        <v>527.05882352941103</v>
      </c>
    </row>
    <row r="585" spans="2:8">
      <c r="B585" s="38">
        <v>2022</v>
      </c>
      <c r="C585" s="38" t="s">
        <v>191</v>
      </c>
      <c r="D585" s="38" t="s">
        <v>143</v>
      </c>
      <c r="E585" s="38">
        <v>39</v>
      </c>
      <c r="F585" s="38">
        <v>2181.27</v>
      </c>
      <c r="G585" s="178">
        <v>594.28571428571399</v>
      </c>
      <c r="H585" s="178">
        <v>367.05882352941097</v>
      </c>
    </row>
    <row r="586" spans="2:8">
      <c r="B586" s="38">
        <v>2022</v>
      </c>
      <c r="C586" s="38" t="s">
        <v>191</v>
      </c>
      <c r="D586" s="38" t="s">
        <v>144</v>
      </c>
      <c r="E586" s="38">
        <v>103</v>
      </c>
      <c r="F586" s="38">
        <v>6040.44</v>
      </c>
      <c r="G586" s="178">
        <v>1645.7142857142801</v>
      </c>
      <c r="H586" s="178">
        <v>1016.4705882352901</v>
      </c>
    </row>
    <row r="587" spans="2:8">
      <c r="B587" s="38">
        <v>2022</v>
      </c>
      <c r="C587" s="38" t="s">
        <v>191</v>
      </c>
      <c r="D587" s="38" t="s">
        <v>146</v>
      </c>
      <c r="E587" s="38">
        <v>6</v>
      </c>
      <c r="F587" s="38">
        <v>335.58</v>
      </c>
      <c r="G587" s="178">
        <v>91.428571428571402</v>
      </c>
      <c r="H587" s="178">
        <v>56.470588235294102</v>
      </c>
    </row>
    <row r="588" spans="2:8">
      <c r="B588" s="38">
        <v>2022</v>
      </c>
      <c r="C588" s="38" t="s">
        <v>191</v>
      </c>
      <c r="D588" s="38" t="s">
        <v>147</v>
      </c>
      <c r="E588" s="38">
        <v>111</v>
      </c>
      <c r="F588" s="38">
        <v>6208.23</v>
      </c>
      <c r="G588" s="178">
        <v>1691.42857142857</v>
      </c>
      <c r="H588" s="178">
        <v>1044.7058823529401</v>
      </c>
    </row>
    <row r="589" spans="2:8">
      <c r="B589" s="38">
        <v>2023</v>
      </c>
      <c r="C589" s="38" t="s">
        <v>191</v>
      </c>
      <c r="D589" s="38" t="s">
        <v>135</v>
      </c>
      <c r="E589" s="38">
        <v>39</v>
      </c>
      <c r="F589" s="38">
        <v>2125.34</v>
      </c>
      <c r="G589" s="178">
        <v>594.28571428571399</v>
      </c>
      <c r="H589" s="178">
        <v>367.05882352941097</v>
      </c>
    </row>
    <row r="590" spans="2:8">
      <c r="B590" s="38">
        <v>2023</v>
      </c>
      <c r="C590" s="38" t="s">
        <v>191</v>
      </c>
      <c r="D590" s="38" t="s">
        <v>137</v>
      </c>
      <c r="E590" s="38">
        <v>36</v>
      </c>
      <c r="F590" s="38">
        <v>4138.82</v>
      </c>
      <c r="G590" s="178">
        <v>1127.61904761904</v>
      </c>
      <c r="H590" s="178">
        <v>696.47058823529403</v>
      </c>
    </row>
    <row r="591" spans="2:8">
      <c r="B591" s="38">
        <v>2023</v>
      </c>
      <c r="C591" s="38" t="s">
        <v>191</v>
      </c>
      <c r="D591" s="38" t="s">
        <v>138</v>
      </c>
      <c r="E591" s="38">
        <v>12</v>
      </c>
      <c r="F591" s="38">
        <v>671.16</v>
      </c>
      <c r="G591" s="178">
        <v>182.85714285714201</v>
      </c>
      <c r="H591" s="178">
        <v>112.941176470588</v>
      </c>
    </row>
    <row r="592" spans="2:8">
      <c r="B592" s="38">
        <v>2023</v>
      </c>
      <c r="C592" s="38" t="s">
        <v>191</v>
      </c>
      <c r="D592" s="38" t="s">
        <v>139</v>
      </c>
      <c r="E592" s="38">
        <v>26</v>
      </c>
      <c r="F592" s="38">
        <v>1454.18</v>
      </c>
      <c r="G592" s="178">
        <v>396.19047619047598</v>
      </c>
      <c r="H592" s="178">
        <v>244.70588235294099</v>
      </c>
    </row>
    <row r="593" spans="2:8">
      <c r="B593" s="38">
        <v>2023</v>
      </c>
      <c r="C593" s="38" t="s">
        <v>191</v>
      </c>
      <c r="D593" s="38" t="s">
        <v>140</v>
      </c>
      <c r="E593" s="38">
        <v>34</v>
      </c>
      <c r="F593" s="38">
        <v>1957.55</v>
      </c>
      <c r="G593" s="178">
        <v>533.33333333333303</v>
      </c>
      <c r="H593" s="178">
        <v>329.41176470588198</v>
      </c>
    </row>
    <row r="594" spans="2:8">
      <c r="B594" s="38">
        <v>2023</v>
      </c>
      <c r="C594" s="38" t="s">
        <v>191</v>
      </c>
      <c r="D594" s="38" t="s">
        <v>141</v>
      </c>
      <c r="E594" s="38">
        <v>572</v>
      </c>
      <c r="F594" s="38">
        <v>32886.839999999997</v>
      </c>
      <c r="G594" s="178">
        <v>8990.4761904761908</v>
      </c>
      <c r="H594" s="178">
        <v>5552.9411764705801</v>
      </c>
    </row>
    <row r="595" spans="2:8">
      <c r="B595" s="38">
        <v>2023</v>
      </c>
      <c r="C595" s="38" t="s">
        <v>191</v>
      </c>
      <c r="D595" s="38" t="s">
        <v>142</v>
      </c>
      <c r="E595" s="38">
        <v>76</v>
      </c>
      <c r="F595" s="38">
        <v>4977.7700000000004</v>
      </c>
      <c r="G595" s="178">
        <v>1371.42857142857</v>
      </c>
      <c r="H595" s="178">
        <v>847.05882352941103</v>
      </c>
    </row>
    <row r="596" spans="2:8">
      <c r="B596" s="38">
        <v>2023</v>
      </c>
      <c r="C596" s="38" t="s">
        <v>191</v>
      </c>
      <c r="D596" s="38" t="s">
        <v>143</v>
      </c>
      <c r="E596" s="38">
        <v>141</v>
      </c>
      <c r="F596" s="38">
        <v>7774.27</v>
      </c>
      <c r="G596" s="178">
        <v>2148.5714285714198</v>
      </c>
      <c r="H596" s="178">
        <v>1327.0588235294099</v>
      </c>
    </row>
    <row r="597" spans="2:8">
      <c r="B597" s="38">
        <v>2023</v>
      </c>
      <c r="C597" s="38" t="s">
        <v>191</v>
      </c>
      <c r="D597" s="38" t="s">
        <v>144</v>
      </c>
      <c r="E597" s="38">
        <v>88</v>
      </c>
      <c r="F597" s="38">
        <v>4977.7700000000004</v>
      </c>
      <c r="G597" s="178">
        <v>1356.19047619047</v>
      </c>
      <c r="H597" s="178">
        <v>837.64705882352905</v>
      </c>
    </row>
    <row r="598" spans="2:8">
      <c r="B598" s="38">
        <v>2023</v>
      </c>
      <c r="C598" s="38" t="s">
        <v>191</v>
      </c>
      <c r="D598" s="38" t="s">
        <v>146</v>
      </c>
      <c r="E598" s="38">
        <v>3</v>
      </c>
      <c r="F598" s="38">
        <v>167.79</v>
      </c>
      <c r="G598" s="178">
        <v>45.714285714285701</v>
      </c>
      <c r="H598" s="178">
        <v>28.235294117647001</v>
      </c>
    </row>
    <row r="599" spans="2:8">
      <c r="B599" s="38">
        <v>2023</v>
      </c>
      <c r="C599" s="38" t="s">
        <v>191</v>
      </c>
      <c r="D599" s="38" t="s">
        <v>147</v>
      </c>
      <c r="E599" s="38">
        <v>19</v>
      </c>
      <c r="F599" s="38">
        <v>1062.67</v>
      </c>
      <c r="G599" s="178">
        <v>289.52380952380901</v>
      </c>
      <c r="H599" s="178">
        <v>178.82352941176401</v>
      </c>
    </row>
    <row r="600" spans="2:8">
      <c r="B600" s="38">
        <v>2023</v>
      </c>
      <c r="C600" s="38" t="s">
        <v>191</v>
      </c>
      <c r="D600" s="38" t="s">
        <v>148</v>
      </c>
      <c r="E600" s="38">
        <v>5</v>
      </c>
      <c r="F600" s="38">
        <v>279.64999999999998</v>
      </c>
      <c r="G600" s="178">
        <v>76.190476190476105</v>
      </c>
      <c r="H600" s="178">
        <v>47.058823529411697</v>
      </c>
    </row>
    <row r="601" spans="2:8">
      <c r="B601" s="38">
        <v>2015</v>
      </c>
      <c r="C601" s="38" t="s">
        <v>192</v>
      </c>
      <c r="D601" s="38" t="s">
        <v>135</v>
      </c>
      <c r="E601" s="38">
        <v>20</v>
      </c>
      <c r="F601" s="38">
        <v>182.63</v>
      </c>
      <c r="G601" s="178">
        <v>39.950000000000003</v>
      </c>
      <c r="H601" s="178">
        <v>24.584615384615301</v>
      </c>
    </row>
    <row r="602" spans="2:8">
      <c r="B602" s="38">
        <v>2015</v>
      </c>
      <c r="C602" s="38" t="s">
        <v>192</v>
      </c>
      <c r="D602" s="38" t="s">
        <v>136</v>
      </c>
      <c r="E602" s="38">
        <v>3</v>
      </c>
      <c r="F602" s="38">
        <v>64</v>
      </c>
      <c r="G602" s="178">
        <v>14</v>
      </c>
      <c r="H602" s="178">
        <v>8.6153846153846096</v>
      </c>
    </row>
    <row r="603" spans="2:8">
      <c r="B603" s="38">
        <v>2015</v>
      </c>
      <c r="C603" s="38" t="s">
        <v>192</v>
      </c>
      <c r="D603" s="38" t="s">
        <v>137</v>
      </c>
      <c r="E603" s="38">
        <v>5</v>
      </c>
      <c r="F603" s="38">
        <v>10.28</v>
      </c>
      <c r="G603" s="178">
        <v>2.25</v>
      </c>
      <c r="H603" s="178">
        <v>1.3846153846153799</v>
      </c>
    </row>
    <row r="604" spans="2:8">
      <c r="B604" s="38">
        <v>2015</v>
      </c>
      <c r="C604" s="38" t="s">
        <v>192</v>
      </c>
      <c r="D604" s="38" t="s">
        <v>138</v>
      </c>
      <c r="E604" s="38">
        <v>40</v>
      </c>
      <c r="F604" s="38">
        <v>446.14</v>
      </c>
      <c r="G604" s="178">
        <v>97.6</v>
      </c>
      <c r="H604" s="178">
        <v>60.061538461538397</v>
      </c>
    </row>
    <row r="605" spans="2:8">
      <c r="B605" s="38">
        <v>2015</v>
      </c>
      <c r="C605" s="38" t="s">
        <v>192</v>
      </c>
      <c r="D605" s="38" t="s">
        <v>139</v>
      </c>
      <c r="E605" s="38">
        <v>7</v>
      </c>
      <c r="F605" s="38">
        <v>45.71</v>
      </c>
      <c r="G605" s="178">
        <v>10</v>
      </c>
      <c r="H605" s="178">
        <v>6.1538461538461497</v>
      </c>
    </row>
    <row r="606" spans="2:8">
      <c r="B606" s="38">
        <v>2015</v>
      </c>
      <c r="C606" s="38" t="s">
        <v>192</v>
      </c>
      <c r="D606" s="38" t="s">
        <v>140</v>
      </c>
      <c r="E606" s="38">
        <v>211</v>
      </c>
      <c r="F606" s="38">
        <v>2663.3</v>
      </c>
      <c r="G606" s="178">
        <v>582.6</v>
      </c>
      <c r="H606" s="178">
        <v>358.52307692307602</v>
      </c>
    </row>
    <row r="607" spans="2:8">
      <c r="B607" s="38">
        <v>2015</v>
      </c>
      <c r="C607" s="38" t="s">
        <v>192</v>
      </c>
      <c r="D607" s="38" t="s">
        <v>141</v>
      </c>
      <c r="E607" s="38">
        <v>237</v>
      </c>
      <c r="F607" s="38">
        <v>2793.81</v>
      </c>
      <c r="G607" s="178">
        <v>611.20000000000005</v>
      </c>
      <c r="H607" s="178">
        <v>376.12307692307598</v>
      </c>
    </row>
    <row r="608" spans="2:8">
      <c r="B608" s="38">
        <v>2015</v>
      </c>
      <c r="C608" s="38" t="s">
        <v>192</v>
      </c>
      <c r="D608" s="38" t="s">
        <v>142</v>
      </c>
      <c r="E608" s="38">
        <v>89</v>
      </c>
      <c r="F608" s="38">
        <v>670.62</v>
      </c>
      <c r="G608" s="178">
        <v>146.69999999999999</v>
      </c>
      <c r="H608" s="178">
        <v>90.276923076922998</v>
      </c>
    </row>
    <row r="609" spans="2:8">
      <c r="B609" s="38">
        <v>2015</v>
      </c>
      <c r="C609" s="38" t="s">
        <v>192</v>
      </c>
      <c r="D609" s="38" t="s">
        <v>143</v>
      </c>
      <c r="E609" s="38">
        <v>633</v>
      </c>
      <c r="F609" s="38">
        <v>7066.28</v>
      </c>
      <c r="G609" s="178">
        <v>1545.75</v>
      </c>
      <c r="H609" s="178">
        <v>951.23076923076906</v>
      </c>
    </row>
    <row r="610" spans="2:8">
      <c r="B610" s="38">
        <v>2015</v>
      </c>
      <c r="C610" s="38" t="s">
        <v>192</v>
      </c>
      <c r="D610" s="38" t="s">
        <v>144</v>
      </c>
      <c r="E610" s="38">
        <v>150</v>
      </c>
      <c r="F610" s="38">
        <v>2234.11</v>
      </c>
      <c r="G610" s="178">
        <v>488.7</v>
      </c>
      <c r="H610" s="178">
        <v>300.73846153846102</v>
      </c>
    </row>
    <row r="611" spans="2:8">
      <c r="B611" s="38">
        <v>2015</v>
      </c>
      <c r="C611" s="38" t="s">
        <v>192</v>
      </c>
      <c r="D611" s="38" t="s">
        <v>146</v>
      </c>
      <c r="E611" s="38">
        <v>32</v>
      </c>
      <c r="F611" s="38">
        <v>200.46</v>
      </c>
      <c r="G611" s="178">
        <v>43.85</v>
      </c>
      <c r="H611" s="178">
        <v>26.984615384615299</v>
      </c>
    </row>
    <row r="612" spans="2:8">
      <c r="B612" s="38">
        <v>2015</v>
      </c>
      <c r="C612" s="38" t="s">
        <v>192</v>
      </c>
      <c r="D612" s="38" t="s">
        <v>147</v>
      </c>
      <c r="E612" s="38">
        <v>9</v>
      </c>
      <c r="F612" s="38">
        <v>24.23</v>
      </c>
      <c r="G612" s="178">
        <v>5.3</v>
      </c>
      <c r="H612" s="178">
        <v>3.2615384615384602</v>
      </c>
    </row>
    <row r="613" spans="2:8">
      <c r="B613" s="38">
        <v>2016</v>
      </c>
      <c r="C613" s="38" t="s">
        <v>192</v>
      </c>
      <c r="D613" s="38" t="s">
        <v>135</v>
      </c>
      <c r="E613" s="38">
        <v>1</v>
      </c>
      <c r="F613" s="38">
        <v>6.4</v>
      </c>
      <c r="G613" s="178">
        <v>1.4</v>
      </c>
      <c r="H613" s="178">
        <v>0.86153846153846103</v>
      </c>
    </row>
    <row r="614" spans="2:8">
      <c r="B614" s="38">
        <v>2016</v>
      </c>
      <c r="C614" s="38" t="s">
        <v>192</v>
      </c>
      <c r="D614" s="38" t="s">
        <v>136</v>
      </c>
      <c r="E614" s="38">
        <v>24</v>
      </c>
      <c r="F614" s="38">
        <v>667.65</v>
      </c>
      <c r="G614" s="178">
        <v>146.05000000000001</v>
      </c>
      <c r="H614" s="178">
        <v>89.876923076923006</v>
      </c>
    </row>
    <row r="615" spans="2:8">
      <c r="B615" s="38">
        <v>2016</v>
      </c>
      <c r="C615" s="38" t="s">
        <v>192</v>
      </c>
      <c r="D615" s="38" t="s">
        <v>137</v>
      </c>
      <c r="E615" s="38">
        <v>24</v>
      </c>
      <c r="F615" s="38">
        <v>128.44999999999999</v>
      </c>
      <c r="G615" s="178">
        <v>28.1</v>
      </c>
      <c r="H615" s="178">
        <v>17.292307692307599</v>
      </c>
    </row>
    <row r="616" spans="2:8">
      <c r="B616" s="38">
        <v>2016</v>
      </c>
      <c r="C616" s="38" t="s">
        <v>192</v>
      </c>
      <c r="D616" s="38" t="s">
        <v>138</v>
      </c>
      <c r="E616" s="38">
        <v>25</v>
      </c>
      <c r="F616" s="38">
        <v>338.49</v>
      </c>
      <c r="G616" s="178">
        <v>74.05</v>
      </c>
      <c r="H616" s="178">
        <v>45.5692307692307</v>
      </c>
    </row>
    <row r="617" spans="2:8">
      <c r="B617" s="38">
        <v>2016</v>
      </c>
      <c r="C617" s="38" t="s">
        <v>192</v>
      </c>
      <c r="D617" s="38" t="s">
        <v>139</v>
      </c>
      <c r="E617" s="38">
        <v>9</v>
      </c>
      <c r="F617" s="38">
        <v>108.34</v>
      </c>
      <c r="G617" s="178">
        <v>23.7</v>
      </c>
      <c r="H617" s="178">
        <v>14.584615384615301</v>
      </c>
    </row>
    <row r="618" spans="2:8">
      <c r="B618" s="38">
        <v>2016</v>
      </c>
      <c r="C618" s="38" t="s">
        <v>192</v>
      </c>
      <c r="D618" s="38" t="s">
        <v>140</v>
      </c>
      <c r="E618" s="38">
        <v>174</v>
      </c>
      <c r="F618" s="38">
        <v>1920.21</v>
      </c>
      <c r="G618" s="178">
        <v>420.05</v>
      </c>
      <c r="H618" s="178">
        <v>258.49230769230701</v>
      </c>
    </row>
    <row r="619" spans="2:8">
      <c r="B619" s="38">
        <v>2016</v>
      </c>
      <c r="C619" s="38" t="s">
        <v>192</v>
      </c>
      <c r="D619" s="38" t="s">
        <v>141</v>
      </c>
      <c r="E619" s="38">
        <v>193</v>
      </c>
      <c r="F619" s="38">
        <v>2553.58</v>
      </c>
      <c r="G619" s="178">
        <v>558.6</v>
      </c>
      <c r="H619" s="178">
        <v>343.75384615384598</v>
      </c>
    </row>
    <row r="620" spans="2:8">
      <c r="B620" s="38">
        <v>2016</v>
      </c>
      <c r="C620" s="38" t="s">
        <v>192</v>
      </c>
      <c r="D620" s="38" t="s">
        <v>142</v>
      </c>
      <c r="E620" s="38">
        <v>21</v>
      </c>
      <c r="F620" s="38">
        <v>282.73</v>
      </c>
      <c r="G620" s="178">
        <v>61.85</v>
      </c>
      <c r="H620" s="178">
        <v>38.061538461538397</v>
      </c>
    </row>
    <row r="621" spans="2:8">
      <c r="B621" s="38">
        <v>2016</v>
      </c>
      <c r="C621" s="38" t="s">
        <v>192</v>
      </c>
      <c r="D621" s="38" t="s">
        <v>143</v>
      </c>
      <c r="E621" s="38">
        <v>517</v>
      </c>
      <c r="F621" s="38">
        <v>5982.85</v>
      </c>
      <c r="G621" s="178">
        <v>1308.75</v>
      </c>
      <c r="H621" s="178">
        <v>805.38461538461502</v>
      </c>
    </row>
    <row r="622" spans="2:8">
      <c r="B622" s="38">
        <v>2016</v>
      </c>
      <c r="C622" s="38" t="s">
        <v>192</v>
      </c>
      <c r="D622" s="38" t="s">
        <v>144</v>
      </c>
      <c r="E622" s="38">
        <v>138</v>
      </c>
      <c r="F622" s="38">
        <v>2048.0300000000002</v>
      </c>
      <c r="G622" s="178">
        <v>448</v>
      </c>
      <c r="H622" s="178">
        <v>275.692307692307</v>
      </c>
    </row>
    <row r="623" spans="2:8">
      <c r="B623" s="38">
        <v>2016</v>
      </c>
      <c r="C623" s="38" t="s">
        <v>192</v>
      </c>
      <c r="D623" s="38" t="s">
        <v>146</v>
      </c>
      <c r="E623" s="38">
        <v>15</v>
      </c>
      <c r="F623" s="38">
        <v>97.6</v>
      </c>
      <c r="G623" s="178">
        <v>21.35</v>
      </c>
      <c r="H623" s="178">
        <v>13.138461538461501</v>
      </c>
    </row>
    <row r="624" spans="2:8">
      <c r="B624" s="38">
        <v>2017</v>
      </c>
      <c r="C624" s="38" t="s">
        <v>192</v>
      </c>
      <c r="D624" s="38" t="s">
        <v>136</v>
      </c>
      <c r="E624" s="38">
        <v>29</v>
      </c>
      <c r="F624" s="38">
        <v>548.12</v>
      </c>
      <c r="G624" s="178">
        <v>119.9</v>
      </c>
      <c r="H624" s="178">
        <v>73.784615384615293</v>
      </c>
    </row>
    <row r="625" spans="2:8">
      <c r="B625" s="38">
        <v>2017</v>
      </c>
      <c r="C625" s="38" t="s">
        <v>192</v>
      </c>
      <c r="D625" s="38" t="s">
        <v>137</v>
      </c>
      <c r="E625" s="38">
        <v>8</v>
      </c>
      <c r="F625" s="38">
        <v>133.94</v>
      </c>
      <c r="G625" s="178">
        <v>29.3</v>
      </c>
      <c r="H625" s="178">
        <v>18.030769230769199</v>
      </c>
    </row>
    <row r="626" spans="2:8">
      <c r="B626" s="38">
        <v>2017</v>
      </c>
      <c r="C626" s="38" t="s">
        <v>192</v>
      </c>
      <c r="D626" s="38" t="s">
        <v>138</v>
      </c>
      <c r="E626" s="38">
        <v>44</v>
      </c>
      <c r="F626" s="38">
        <v>481.57</v>
      </c>
      <c r="G626" s="178">
        <v>105.35</v>
      </c>
      <c r="H626" s="178">
        <v>64.830769230769207</v>
      </c>
    </row>
    <row r="627" spans="2:8">
      <c r="B627" s="38">
        <v>2017</v>
      </c>
      <c r="C627" s="38" t="s">
        <v>192</v>
      </c>
      <c r="D627" s="38" t="s">
        <v>139</v>
      </c>
      <c r="E627" s="38">
        <v>7</v>
      </c>
      <c r="F627" s="38">
        <v>71.540000000000006</v>
      </c>
      <c r="G627" s="178">
        <v>15.65</v>
      </c>
      <c r="H627" s="178">
        <v>9.6307692307692303</v>
      </c>
    </row>
    <row r="628" spans="2:8">
      <c r="B628" s="38">
        <v>2017</v>
      </c>
      <c r="C628" s="38" t="s">
        <v>192</v>
      </c>
      <c r="D628" s="38" t="s">
        <v>140</v>
      </c>
      <c r="E628" s="38">
        <v>138</v>
      </c>
      <c r="F628" s="38">
        <v>1828.12</v>
      </c>
      <c r="G628" s="178">
        <v>399.9</v>
      </c>
      <c r="H628" s="178">
        <v>246.092307692307</v>
      </c>
    </row>
    <row r="629" spans="2:8">
      <c r="B629" s="38">
        <v>2017</v>
      </c>
      <c r="C629" s="38" t="s">
        <v>192</v>
      </c>
      <c r="D629" s="38" t="s">
        <v>141</v>
      </c>
      <c r="E629" s="38">
        <v>107</v>
      </c>
      <c r="F629" s="38">
        <v>1196.57</v>
      </c>
      <c r="G629" s="178">
        <v>261.75</v>
      </c>
      <c r="H629" s="178">
        <v>161.07692307692301</v>
      </c>
    </row>
    <row r="630" spans="2:8">
      <c r="B630" s="38">
        <v>2017</v>
      </c>
      <c r="C630" s="38" t="s">
        <v>192</v>
      </c>
      <c r="D630" s="38" t="s">
        <v>142</v>
      </c>
      <c r="E630" s="38">
        <v>34</v>
      </c>
      <c r="F630" s="38">
        <v>430.85</v>
      </c>
      <c r="G630" s="178">
        <v>94.25</v>
      </c>
      <c r="H630" s="178">
        <v>58</v>
      </c>
    </row>
    <row r="631" spans="2:8">
      <c r="B631" s="38">
        <v>2017</v>
      </c>
      <c r="C631" s="38" t="s">
        <v>192</v>
      </c>
      <c r="D631" s="38" t="s">
        <v>143</v>
      </c>
      <c r="E631" s="38">
        <v>415</v>
      </c>
      <c r="F631" s="38">
        <v>4699.88</v>
      </c>
      <c r="G631" s="178">
        <v>1028.0999999999999</v>
      </c>
      <c r="H631" s="178">
        <v>632.676923076923</v>
      </c>
    </row>
    <row r="632" spans="2:8">
      <c r="B632" s="38">
        <v>2017</v>
      </c>
      <c r="C632" s="38" t="s">
        <v>192</v>
      </c>
      <c r="D632" s="38" t="s">
        <v>144</v>
      </c>
      <c r="E632" s="38">
        <v>89</v>
      </c>
      <c r="F632" s="38">
        <v>1714.99</v>
      </c>
      <c r="G632" s="178">
        <v>375.15</v>
      </c>
      <c r="H632" s="178">
        <v>230.861538461538</v>
      </c>
    </row>
    <row r="633" spans="2:8">
      <c r="B633" s="38">
        <v>2018</v>
      </c>
      <c r="C633" s="38" t="s">
        <v>192</v>
      </c>
      <c r="D633" s="38" t="s">
        <v>137</v>
      </c>
      <c r="E633" s="38">
        <v>1</v>
      </c>
      <c r="F633" s="38">
        <v>6.4</v>
      </c>
      <c r="G633" s="178">
        <v>1.4</v>
      </c>
      <c r="H633" s="178">
        <v>0.86153846153846103</v>
      </c>
    </row>
    <row r="634" spans="2:8">
      <c r="B634" s="38">
        <v>2018</v>
      </c>
      <c r="C634" s="38" t="s">
        <v>192</v>
      </c>
      <c r="D634" s="38" t="s">
        <v>138</v>
      </c>
      <c r="E634" s="38">
        <v>15</v>
      </c>
      <c r="F634" s="38">
        <v>155.16999999999999</v>
      </c>
      <c r="G634" s="178">
        <v>33.950000000000003</v>
      </c>
      <c r="H634" s="178">
        <v>20.8923076923076</v>
      </c>
    </row>
    <row r="635" spans="2:8">
      <c r="B635" s="38">
        <v>2018</v>
      </c>
      <c r="C635" s="38" t="s">
        <v>192</v>
      </c>
      <c r="D635" s="38" t="s">
        <v>139</v>
      </c>
      <c r="E635" s="38">
        <v>8</v>
      </c>
      <c r="F635" s="38">
        <v>104.68</v>
      </c>
      <c r="G635" s="178">
        <v>22.9</v>
      </c>
      <c r="H635" s="178">
        <v>14.0923076923076</v>
      </c>
    </row>
    <row r="636" spans="2:8">
      <c r="B636" s="38">
        <v>2018</v>
      </c>
      <c r="C636" s="38" t="s">
        <v>192</v>
      </c>
      <c r="D636" s="38" t="s">
        <v>140</v>
      </c>
      <c r="E636" s="38">
        <v>131</v>
      </c>
      <c r="F636" s="38">
        <v>1654.99</v>
      </c>
      <c r="G636" s="178">
        <v>366.55</v>
      </c>
      <c r="H636" s="178">
        <v>225.56923076922999</v>
      </c>
    </row>
    <row r="637" spans="2:8">
      <c r="B637" s="38">
        <v>2018</v>
      </c>
      <c r="C637" s="38" t="s">
        <v>192</v>
      </c>
      <c r="D637" s="38" t="s">
        <v>141</v>
      </c>
      <c r="E637" s="38">
        <v>40</v>
      </c>
      <c r="F637" s="38">
        <v>563.37</v>
      </c>
      <c r="G637" s="178">
        <v>124.65</v>
      </c>
      <c r="H637" s="178">
        <v>76.707692307692298</v>
      </c>
    </row>
    <row r="638" spans="2:8">
      <c r="B638" s="38">
        <v>2018</v>
      </c>
      <c r="C638" s="38" t="s">
        <v>192</v>
      </c>
      <c r="D638" s="38" t="s">
        <v>142</v>
      </c>
      <c r="E638" s="38">
        <v>64</v>
      </c>
      <c r="F638" s="38">
        <v>736.4</v>
      </c>
      <c r="G638" s="178">
        <v>167</v>
      </c>
      <c r="H638" s="178">
        <v>102.76923076923001</v>
      </c>
    </row>
    <row r="639" spans="2:8">
      <c r="B639" s="38">
        <v>2018</v>
      </c>
      <c r="C639" s="38" t="s">
        <v>192</v>
      </c>
      <c r="D639" s="38" t="s">
        <v>143</v>
      </c>
      <c r="E639" s="38">
        <v>139</v>
      </c>
      <c r="F639" s="38">
        <v>1951.83</v>
      </c>
      <c r="G639" s="178">
        <v>432.95</v>
      </c>
      <c r="H639" s="178">
        <v>266.43076923076899</v>
      </c>
    </row>
    <row r="640" spans="2:8">
      <c r="B640" s="38">
        <v>2018</v>
      </c>
      <c r="C640" s="38" t="s">
        <v>192</v>
      </c>
      <c r="D640" s="38" t="s">
        <v>144</v>
      </c>
      <c r="E640" s="38">
        <v>118</v>
      </c>
      <c r="F640" s="38">
        <v>2138.17</v>
      </c>
      <c r="G640" s="178">
        <v>471.25</v>
      </c>
      <c r="H640" s="178">
        <v>290</v>
      </c>
    </row>
    <row r="641" spans="2:8">
      <c r="B641" s="38">
        <v>2018</v>
      </c>
      <c r="C641" s="38" t="s">
        <v>192</v>
      </c>
      <c r="D641" s="38" t="s">
        <v>147</v>
      </c>
      <c r="E641" s="38">
        <v>9</v>
      </c>
      <c r="F641" s="38">
        <v>65.599999999999994</v>
      </c>
      <c r="G641" s="178">
        <v>14.35</v>
      </c>
      <c r="H641" s="178">
        <v>8.8307692307692296</v>
      </c>
    </row>
    <row r="642" spans="2:8">
      <c r="B642" s="38">
        <v>2019</v>
      </c>
      <c r="C642" s="38" t="s">
        <v>192</v>
      </c>
      <c r="D642" s="38" t="s">
        <v>136</v>
      </c>
      <c r="E642" s="38">
        <v>1</v>
      </c>
      <c r="F642" s="38">
        <v>9.6</v>
      </c>
      <c r="G642" s="178">
        <v>2.1</v>
      </c>
      <c r="H642" s="178">
        <v>1.2923076923076899</v>
      </c>
    </row>
    <row r="643" spans="2:8">
      <c r="B643" s="38">
        <v>2019</v>
      </c>
      <c r="C643" s="38" t="s">
        <v>192</v>
      </c>
      <c r="D643" s="38" t="s">
        <v>137</v>
      </c>
      <c r="E643" s="38">
        <v>2</v>
      </c>
      <c r="F643" s="38">
        <v>13.6</v>
      </c>
      <c r="G643" s="178">
        <v>3.5</v>
      </c>
      <c r="H643" s="178">
        <v>2.1538461538461502</v>
      </c>
    </row>
    <row r="644" spans="2:8">
      <c r="B644" s="38">
        <v>2019</v>
      </c>
      <c r="C644" s="38" t="s">
        <v>192</v>
      </c>
      <c r="D644" s="38" t="s">
        <v>138</v>
      </c>
      <c r="E644" s="38">
        <v>18</v>
      </c>
      <c r="F644" s="38">
        <v>201.49</v>
      </c>
      <c r="G644" s="178">
        <v>51.85</v>
      </c>
      <c r="H644" s="178">
        <v>31.907692307692301</v>
      </c>
    </row>
    <row r="645" spans="2:8">
      <c r="B645" s="38">
        <v>2019</v>
      </c>
      <c r="C645" s="38" t="s">
        <v>192</v>
      </c>
      <c r="D645" s="38" t="s">
        <v>139</v>
      </c>
      <c r="E645" s="38">
        <v>3</v>
      </c>
      <c r="F645" s="38">
        <v>53.76</v>
      </c>
      <c r="G645" s="178">
        <v>13.65</v>
      </c>
      <c r="H645" s="178">
        <v>8.4</v>
      </c>
    </row>
    <row r="646" spans="2:8">
      <c r="B646" s="38">
        <v>2019</v>
      </c>
      <c r="C646" s="38" t="s">
        <v>192</v>
      </c>
      <c r="D646" s="38" t="s">
        <v>140</v>
      </c>
      <c r="E646" s="38">
        <v>121</v>
      </c>
      <c r="F646" s="38">
        <v>1487.1</v>
      </c>
      <c r="G646" s="178">
        <v>379</v>
      </c>
      <c r="H646" s="178">
        <v>233.230769230769</v>
      </c>
    </row>
    <row r="647" spans="2:8">
      <c r="B647" s="38">
        <v>2019</v>
      </c>
      <c r="C647" s="38" t="s">
        <v>192</v>
      </c>
      <c r="D647" s="38" t="s">
        <v>141</v>
      </c>
      <c r="E647" s="38">
        <v>35</v>
      </c>
      <c r="F647" s="38">
        <v>312.8</v>
      </c>
      <c r="G647" s="178">
        <v>78.400000000000006</v>
      </c>
      <c r="H647" s="178">
        <v>48.246153846153803</v>
      </c>
    </row>
    <row r="648" spans="2:8">
      <c r="B648" s="38">
        <v>2019</v>
      </c>
      <c r="C648" s="38" t="s">
        <v>192</v>
      </c>
      <c r="D648" s="38" t="s">
        <v>142</v>
      </c>
      <c r="E648" s="38">
        <v>40</v>
      </c>
      <c r="F648" s="38">
        <v>352.04</v>
      </c>
      <c r="G648" s="178">
        <v>90.6</v>
      </c>
      <c r="H648" s="178">
        <v>55.753846153846098</v>
      </c>
    </row>
    <row r="649" spans="2:8">
      <c r="B649" s="38">
        <v>2019</v>
      </c>
      <c r="C649" s="38" t="s">
        <v>192</v>
      </c>
      <c r="D649" s="38" t="s">
        <v>143</v>
      </c>
      <c r="E649" s="38">
        <v>109</v>
      </c>
      <c r="F649" s="38">
        <v>1613.92</v>
      </c>
      <c r="G649" s="178">
        <v>415.35</v>
      </c>
      <c r="H649" s="178">
        <v>255.6</v>
      </c>
    </row>
    <row r="650" spans="2:8">
      <c r="B650" s="38">
        <v>2019</v>
      </c>
      <c r="C650" s="38" t="s">
        <v>192</v>
      </c>
      <c r="D650" s="38" t="s">
        <v>144</v>
      </c>
      <c r="E650" s="38">
        <v>71</v>
      </c>
      <c r="F650" s="38">
        <v>812.05</v>
      </c>
      <c r="G650" s="178">
        <v>207.5</v>
      </c>
      <c r="H650" s="178">
        <v>127.692307692307</v>
      </c>
    </row>
    <row r="651" spans="2:8">
      <c r="B651" s="38">
        <v>2019</v>
      </c>
      <c r="C651" s="38" t="s">
        <v>192</v>
      </c>
      <c r="D651" s="38" t="s">
        <v>145</v>
      </c>
      <c r="E651" s="38">
        <v>15</v>
      </c>
      <c r="F651" s="38">
        <v>92.09</v>
      </c>
      <c r="G651" s="178">
        <v>23.7</v>
      </c>
      <c r="H651" s="178">
        <v>14.584615384615301</v>
      </c>
    </row>
    <row r="652" spans="2:8">
      <c r="B652" s="38">
        <v>2020</v>
      </c>
      <c r="C652" s="38" t="s">
        <v>192</v>
      </c>
      <c r="D652" s="38" t="s">
        <v>135</v>
      </c>
      <c r="E652" s="38">
        <v>2</v>
      </c>
      <c r="F652" s="38">
        <v>10.1</v>
      </c>
      <c r="G652" s="178">
        <v>2.6</v>
      </c>
      <c r="H652" s="178">
        <v>1.6</v>
      </c>
    </row>
    <row r="653" spans="2:8">
      <c r="B653" s="38">
        <v>2020</v>
      </c>
      <c r="C653" s="38" t="s">
        <v>192</v>
      </c>
      <c r="D653" s="38" t="s">
        <v>137</v>
      </c>
      <c r="E653" s="38">
        <v>2</v>
      </c>
      <c r="F653" s="38">
        <v>10.88</v>
      </c>
      <c r="G653" s="178">
        <v>2.8</v>
      </c>
      <c r="H653" s="178">
        <v>1.7230769230769201</v>
      </c>
    </row>
    <row r="654" spans="2:8">
      <c r="B654" s="38">
        <v>2020</v>
      </c>
      <c r="C654" s="38" t="s">
        <v>192</v>
      </c>
      <c r="D654" s="38" t="s">
        <v>138</v>
      </c>
      <c r="E654" s="38">
        <v>19</v>
      </c>
      <c r="F654" s="38">
        <v>212.3</v>
      </c>
      <c r="G654" s="178">
        <v>53.15</v>
      </c>
      <c r="H654" s="178">
        <v>32.707692307692298</v>
      </c>
    </row>
    <row r="655" spans="2:8">
      <c r="B655" s="38">
        <v>2020</v>
      </c>
      <c r="C655" s="38" t="s">
        <v>192</v>
      </c>
      <c r="D655" s="38" t="s">
        <v>139</v>
      </c>
      <c r="E655" s="38">
        <v>2</v>
      </c>
      <c r="F655" s="38">
        <v>17.28</v>
      </c>
      <c r="G655" s="178">
        <v>4.2</v>
      </c>
      <c r="H655" s="178">
        <v>2.5846153846153799</v>
      </c>
    </row>
    <row r="656" spans="2:8">
      <c r="B656" s="38">
        <v>2020</v>
      </c>
      <c r="C656" s="38" t="s">
        <v>192</v>
      </c>
      <c r="D656" s="38" t="s">
        <v>140</v>
      </c>
      <c r="E656" s="38">
        <v>97</v>
      </c>
      <c r="F656" s="38">
        <v>1149.06</v>
      </c>
      <c r="G656" s="178">
        <v>292.75</v>
      </c>
      <c r="H656" s="178">
        <v>180.15384615384599</v>
      </c>
    </row>
    <row r="657" spans="2:8">
      <c r="B657" s="38">
        <v>2020</v>
      </c>
      <c r="C657" s="38" t="s">
        <v>192</v>
      </c>
      <c r="D657" s="38" t="s">
        <v>141</v>
      </c>
      <c r="E657" s="38">
        <v>36</v>
      </c>
      <c r="F657" s="38">
        <v>323.67</v>
      </c>
      <c r="G657" s="178">
        <v>80.95</v>
      </c>
      <c r="H657" s="178">
        <v>49.815384615384602</v>
      </c>
    </row>
    <row r="658" spans="2:8">
      <c r="B658" s="38">
        <v>2020</v>
      </c>
      <c r="C658" s="38" t="s">
        <v>192</v>
      </c>
      <c r="D658" s="38" t="s">
        <v>142</v>
      </c>
      <c r="E658" s="38">
        <v>5</v>
      </c>
      <c r="F658" s="38">
        <v>38.28</v>
      </c>
      <c r="G658" s="178">
        <v>9.85</v>
      </c>
      <c r="H658" s="178">
        <v>6.0615384615384604</v>
      </c>
    </row>
    <row r="659" spans="2:8">
      <c r="B659" s="38">
        <v>2020</v>
      </c>
      <c r="C659" s="38" t="s">
        <v>192</v>
      </c>
      <c r="D659" s="38" t="s">
        <v>143</v>
      </c>
      <c r="E659" s="38">
        <v>73</v>
      </c>
      <c r="F659" s="38">
        <v>1519.51</v>
      </c>
      <c r="G659" s="178">
        <v>391.05</v>
      </c>
      <c r="H659" s="178">
        <v>240.646153846153</v>
      </c>
    </row>
    <row r="660" spans="2:8">
      <c r="B660" s="38">
        <v>2020</v>
      </c>
      <c r="C660" s="38" t="s">
        <v>192</v>
      </c>
      <c r="D660" s="38" t="s">
        <v>144</v>
      </c>
      <c r="E660" s="38">
        <v>49</v>
      </c>
      <c r="F660" s="38">
        <v>735.16</v>
      </c>
      <c r="G660" s="178">
        <v>189.2</v>
      </c>
      <c r="H660" s="178">
        <v>116.430769230769</v>
      </c>
    </row>
    <row r="661" spans="2:8">
      <c r="B661" s="38">
        <v>2020</v>
      </c>
      <c r="C661" s="38" t="s">
        <v>192</v>
      </c>
      <c r="D661" s="38" t="s">
        <v>145</v>
      </c>
      <c r="E661" s="38">
        <v>14</v>
      </c>
      <c r="F661" s="38">
        <v>68</v>
      </c>
      <c r="G661" s="178">
        <v>17.5</v>
      </c>
      <c r="H661" s="178">
        <v>10.769230769230701</v>
      </c>
    </row>
    <row r="662" spans="2:8">
      <c r="B662" s="38">
        <v>2020</v>
      </c>
      <c r="C662" s="38" t="s">
        <v>192</v>
      </c>
      <c r="D662" s="38" t="s">
        <v>147</v>
      </c>
      <c r="E662" s="38">
        <v>5</v>
      </c>
      <c r="F662" s="38">
        <v>30.07</v>
      </c>
      <c r="G662" s="178">
        <v>6.75</v>
      </c>
      <c r="H662" s="178">
        <v>4.1538461538461497</v>
      </c>
    </row>
    <row r="663" spans="2:8">
      <c r="B663" s="38">
        <v>2021</v>
      </c>
      <c r="C663" s="38" t="s">
        <v>192</v>
      </c>
      <c r="D663" s="38" t="s">
        <v>135</v>
      </c>
      <c r="E663" s="38">
        <v>12</v>
      </c>
      <c r="F663" s="38">
        <v>130.16999999999999</v>
      </c>
      <c r="G663" s="178">
        <v>33.5</v>
      </c>
      <c r="H663" s="178">
        <v>20.615384615384599</v>
      </c>
    </row>
    <row r="664" spans="2:8">
      <c r="B664" s="38">
        <v>2021</v>
      </c>
      <c r="C664" s="38" t="s">
        <v>192</v>
      </c>
      <c r="D664" s="38" t="s">
        <v>137</v>
      </c>
      <c r="E664" s="38">
        <v>12</v>
      </c>
      <c r="F664" s="38">
        <v>116.18</v>
      </c>
      <c r="G664" s="178">
        <v>29.9</v>
      </c>
      <c r="H664" s="178">
        <v>18.399999999999999</v>
      </c>
    </row>
    <row r="665" spans="2:8">
      <c r="B665" s="38">
        <v>2021</v>
      </c>
      <c r="C665" s="38" t="s">
        <v>192</v>
      </c>
      <c r="D665" s="38" t="s">
        <v>138</v>
      </c>
      <c r="E665" s="38">
        <v>21</v>
      </c>
      <c r="F665" s="38">
        <v>250.63</v>
      </c>
      <c r="G665" s="178">
        <v>64</v>
      </c>
      <c r="H665" s="178">
        <v>39.384615384615302</v>
      </c>
    </row>
    <row r="666" spans="2:8">
      <c r="B666" s="38">
        <v>2021</v>
      </c>
      <c r="C666" s="38" t="s">
        <v>192</v>
      </c>
      <c r="D666" s="38" t="s">
        <v>139</v>
      </c>
      <c r="E666" s="38">
        <v>1</v>
      </c>
      <c r="F666" s="38">
        <v>16.32</v>
      </c>
      <c r="G666" s="178">
        <v>4.2</v>
      </c>
      <c r="H666" s="178">
        <v>2.5846153846153799</v>
      </c>
    </row>
    <row r="667" spans="2:8">
      <c r="B667" s="38">
        <v>2021</v>
      </c>
      <c r="C667" s="38" t="s">
        <v>192</v>
      </c>
      <c r="D667" s="38" t="s">
        <v>140</v>
      </c>
      <c r="E667" s="38">
        <v>63</v>
      </c>
      <c r="F667" s="38">
        <v>741.45</v>
      </c>
      <c r="G667" s="178">
        <v>187.85</v>
      </c>
      <c r="H667" s="178">
        <v>115.6</v>
      </c>
    </row>
    <row r="668" spans="2:8">
      <c r="B668" s="38">
        <v>2021</v>
      </c>
      <c r="C668" s="38" t="s">
        <v>192</v>
      </c>
      <c r="D668" s="38" t="s">
        <v>141</v>
      </c>
      <c r="E668" s="38">
        <v>20</v>
      </c>
      <c r="F668" s="38">
        <v>204.94</v>
      </c>
      <c r="G668" s="178">
        <v>52</v>
      </c>
      <c r="H668" s="178">
        <v>32</v>
      </c>
    </row>
    <row r="669" spans="2:8">
      <c r="B669" s="38">
        <v>2021</v>
      </c>
      <c r="C669" s="38" t="s">
        <v>192</v>
      </c>
      <c r="D669" s="38" t="s">
        <v>142</v>
      </c>
      <c r="E669" s="38">
        <v>27</v>
      </c>
      <c r="F669" s="38">
        <v>228.67</v>
      </c>
      <c r="G669" s="178">
        <v>58.85</v>
      </c>
      <c r="H669" s="178">
        <v>36.2153846153846</v>
      </c>
    </row>
    <row r="670" spans="2:8">
      <c r="B670" s="38">
        <v>2021</v>
      </c>
      <c r="C670" s="38" t="s">
        <v>192</v>
      </c>
      <c r="D670" s="38" t="s">
        <v>143</v>
      </c>
      <c r="E670" s="38">
        <v>76</v>
      </c>
      <c r="F670" s="38">
        <v>1749.73</v>
      </c>
      <c r="G670" s="178">
        <v>450.3</v>
      </c>
      <c r="H670" s="178">
        <v>277.10769230769199</v>
      </c>
    </row>
    <row r="671" spans="2:8">
      <c r="B671" s="38">
        <v>2021</v>
      </c>
      <c r="C671" s="38" t="s">
        <v>192</v>
      </c>
      <c r="D671" s="38" t="s">
        <v>144</v>
      </c>
      <c r="E671" s="38">
        <v>41</v>
      </c>
      <c r="F671" s="38">
        <v>794.41</v>
      </c>
      <c r="G671" s="178">
        <v>201.85</v>
      </c>
      <c r="H671" s="178">
        <v>124.215384615384</v>
      </c>
    </row>
    <row r="672" spans="2:8">
      <c r="B672" s="38">
        <v>2021</v>
      </c>
      <c r="C672" s="38" t="s">
        <v>192</v>
      </c>
      <c r="D672" s="38" t="s">
        <v>145</v>
      </c>
      <c r="E672" s="38">
        <v>6</v>
      </c>
      <c r="F672" s="38">
        <v>32.64</v>
      </c>
      <c r="G672" s="178">
        <v>8.4</v>
      </c>
      <c r="H672" s="178">
        <v>5.1692307692307597</v>
      </c>
    </row>
    <row r="673" spans="2:8">
      <c r="B673" s="38">
        <v>2022</v>
      </c>
      <c r="C673" s="38" t="s">
        <v>192</v>
      </c>
      <c r="D673" s="38" t="s">
        <v>135</v>
      </c>
      <c r="E673" s="38">
        <v>16</v>
      </c>
      <c r="F673" s="38">
        <v>151.54</v>
      </c>
      <c r="G673" s="178">
        <v>39</v>
      </c>
      <c r="H673" s="178">
        <v>24</v>
      </c>
    </row>
    <row r="674" spans="2:8">
      <c r="B674" s="38">
        <v>2022</v>
      </c>
      <c r="C674" s="38" t="s">
        <v>192</v>
      </c>
      <c r="D674" s="38" t="s">
        <v>137</v>
      </c>
      <c r="E674" s="38">
        <v>24</v>
      </c>
      <c r="F674" s="38">
        <v>183.34</v>
      </c>
      <c r="G674" s="178">
        <v>47</v>
      </c>
      <c r="H674" s="178">
        <v>28.923076923076898</v>
      </c>
    </row>
    <row r="675" spans="2:8">
      <c r="B675" s="38">
        <v>2022</v>
      </c>
      <c r="C675" s="38" t="s">
        <v>192</v>
      </c>
      <c r="D675" s="38" t="s">
        <v>138</v>
      </c>
      <c r="E675" s="38">
        <v>23</v>
      </c>
      <c r="F675" s="38">
        <v>265.83999999999997</v>
      </c>
      <c r="G675" s="178">
        <v>68.400000000000006</v>
      </c>
      <c r="H675" s="178">
        <v>42.0923076923076</v>
      </c>
    </row>
    <row r="676" spans="2:8">
      <c r="B676" s="38">
        <v>2022</v>
      </c>
      <c r="C676" s="38" t="s">
        <v>192</v>
      </c>
      <c r="D676" s="38" t="s">
        <v>139</v>
      </c>
      <c r="E676" s="38">
        <v>3</v>
      </c>
      <c r="F676" s="38">
        <v>54.4</v>
      </c>
      <c r="G676" s="178">
        <v>14</v>
      </c>
      <c r="H676" s="178">
        <v>8.6153846153846096</v>
      </c>
    </row>
    <row r="677" spans="2:8">
      <c r="B677" s="38">
        <v>2022</v>
      </c>
      <c r="C677" s="38" t="s">
        <v>192</v>
      </c>
      <c r="D677" s="38" t="s">
        <v>140</v>
      </c>
      <c r="E677" s="38">
        <v>48</v>
      </c>
      <c r="F677" s="38">
        <v>722.56</v>
      </c>
      <c r="G677" s="178">
        <v>185.95</v>
      </c>
      <c r="H677" s="178">
        <v>114.430769230769</v>
      </c>
    </row>
    <row r="678" spans="2:8">
      <c r="B678" s="38">
        <v>2022</v>
      </c>
      <c r="C678" s="38" t="s">
        <v>192</v>
      </c>
      <c r="D678" s="38" t="s">
        <v>141</v>
      </c>
      <c r="E678" s="38">
        <v>32</v>
      </c>
      <c r="F678" s="38">
        <v>586.16</v>
      </c>
      <c r="G678" s="178">
        <v>150.85</v>
      </c>
      <c r="H678" s="178">
        <v>92.830769230769207</v>
      </c>
    </row>
    <row r="679" spans="2:8">
      <c r="B679" s="38">
        <v>2022</v>
      </c>
      <c r="C679" s="38" t="s">
        <v>192</v>
      </c>
      <c r="D679" s="38" t="s">
        <v>142</v>
      </c>
      <c r="E679" s="38">
        <v>18</v>
      </c>
      <c r="F679" s="38">
        <v>56.82</v>
      </c>
      <c r="G679" s="178">
        <v>14.5</v>
      </c>
      <c r="H679" s="178">
        <v>8.9230769230769198</v>
      </c>
    </row>
    <row r="680" spans="2:8">
      <c r="B680" s="38">
        <v>2022</v>
      </c>
      <c r="C680" s="38" t="s">
        <v>192</v>
      </c>
      <c r="D680" s="38" t="s">
        <v>143</v>
      </c>
      <c r="E680" s="38">
        <v>59</v>
      </c>
      <c r="F680" s="38">
        <v>1447.82</v>
      </c>
      <c r="G680" s="178">
        <v>372.6</v>
      </c>
      <c r="H680" s="178">
        <v>229.29230769230699</v>
      </c>
    </row>
    <row r="681" spans="2:8">
      <c r="B681" s="38">
        <v>2022</v>
      </c>
      <c r="C681" s="38" t="s">
        <v>192</v>
      </c>
      <c r="D681" s="38" t="s">
        <v>144</v>
      </c>
      <c r="E681" s="38">
        <v>39</v>
      </c>
      <c r="F681" s="38">
        <v>688.94</v>
      </c>
      <c r="G681" s="178">
        <v>171.6</v>
      </c>
      <c r="H681" s="178">
        <v>105.6</v>
      </c>
    </row>
    <row r="682" spans="2:8">
      <c r="B682" s="38">
        <v>2022</v>
      </c>
      <c r="C682" s="38" t="s">
        <v>192</v>
      </c>
      <c r="D682" s="38" t="s">
        <v>147</v>
      </c>
      <c r="E682" s="38">
        <v>8</v>
      </c>
      <c r="F682" s="38">
        <v>74.8</v>
      </c>
      <c r="G682" s="178">
        <v>19.25</v>
      </c>
      <c r="H682" s="178">
        <v>11.846153846153801</v>
      </c>
    </row>
    <row r="683" spans="2:8">
      <c r="B683" s="38">
        <v>2023</v>
      </c>
      <c r="C683" s="38" t="s">
        <v>192</v>
      </c>
      <c r="D683" s="38" t="s">
        <v>135</v>
      </c>
      <c r="E683" s="38">
        <v>5</v>
      </c>
      <c r="F683" s="38">
        <v>40.659999999999997</v>
      </c>
      <c r="G683" s="178">
        <v>9.9499999999999993</v>
      </c>
      <c r="H683" s="178">
        <v>6.12307692307692</v>
      </c>
    </row>
    <row r="684" spans="2:8">
      <c r="B684" s="38">
        <v>2023</v>
      </c>
      <c r="C684" s="38" t="s">
        <v>192</v>
      </c>
      <c r="D684" s="38" t="s">
        <v>136</v>
      </c>
      <c r="E684" s="38">
        <v>3</v>
      </c>
      <c r="F684" s="38">
        <v>14.38</v>
      </c>
      <c r="G684" s="178">
        <v>3.7</v>
      </c>
      <c r="H684" s="178">
        <v>2.2769230769230702</v>
      </c>
    </row>
    <row r="685" spans="2:8">
      <c r="B685" s="38">
        <v>2023</v>
      </c>
      <c r="C685" s="38" t="s">
        <v>192</v>
      </c>
      <c r="D685" s="38" t="s">
        <v>137</v>
      </c>
      <c r="E685" s="38">
        <v>18</v>
      </c>
      <c r="F685" s="38">
        <v>115.2</v>
      </c>
      <c r="G685" s="178">
        <v>29.4</v>
      </c>
      <c r="H685" s="178">
        <v>18.0923076923076</v>
      </c>
    </row>
    <row r="686" spans="2:8">
      <c r="B686" s="38">
        <v>2023</v>
      </c>
      <c r="C686" s="38" t="s">
        <v>192</v>
      </c>
      <c r="D686" s="38" t="s">
        <v>138</v>
      </c>
      <c r="E686" s="38">
        <v>24</v>
      </c>
      <c r="F686" s="38">
        <v>273.44</v>
      </c>
      <c r="G686" s="178">
        <v>66.95</v>
      </c>
      <c r="H686" s="178">
        <v>41.2</v>
      </c>
    </row>
    <row r="687" spans="2:8">
      <c r="B687" s="38">
        <v>2023</v>
      </c>
      <c r="C687" s="38" t="s">
        <v>192</v>
      </c>
      <c r="D687" s="38" t="s">
        <v>139</v>
      </c>
      <c r="E687" s="38">
        <v>11</v>
      </c>
      <c r="F687" s="38">
        <v>160.47999999999999</v>
      </c>
      <c r="G687" s="178">
        <v>41.3</v>
      </c>
      <c r="H687" s="178">
        <v>25.4153846153846</v>
      </c>
    </row>
    <row r="688" spans="2:8">
      <c r="B688" s="38">
        <v>2023</v>
      </c>
      <c r="C688" s="38" t="s">
        <v>192</v>
      </c>
      <c r="D688" s="38" t="s">
        <v>140</v>
      </c>
      <c r="E688" s="38">
        <v>57</v>
      </c>
      <c r="F688" s="38">
        <v>727.02</v>
      </c>
      <c r="G688" s="178">
        <v>186.1</v>
      </c>
      <c r="H688" s="178">
        <v>114.523076923076</v>
      </c>
    </row>
    <row r="689" spans="2:8">
      <c r="B689" s="38">
        <v>2023</v>
      </c>
      <c r="C689" s="38" t="s">
        <v>192</v>
      </c>
      <c r="D689" s="38" t="s">
        <v>141</v>
      </c>
      <c r="E689" s="38">
        <v>39</v>
      </c>
      <c r="F689" s="38">
        <v>576.97</v>
      </c>
      <c r="G689" s="178">
        <v>147.35</v>
      </c>
      <c r="H689" s="178">
        <v>90.676923076923003</v>
      </c>
    </row>
    <row r="690" spans="2:8">
      <c r="B690" s="38">
        <v>2023</v>
      </c>
      <c r="C690" s="38" t="s">
        <v>192</v>
      </c>
      <c r="D690" s="38" t="s">
        <v>142</v>
      </c>
      <c r="E690" s="38">
        <v>11</v>
      </c>
      <c r="F690" s="38">
        <v>178.48</v>
      </c>
      <c r="G690" s="178">
        <v>40</v>
      </c>
      <c r="H690" s="178">
        <v>24.615384615384599</v>
      </c>
    </row>
    <row r="691" spans="2:8">
      <c r="B691" s="38">
        <v>2023</v>
      </c>
      <c r="C691" s="38" t="s">
        <v>192</v>
      </c>
      <c r="D691" s="38" t="s">
        <v>143</v>
      </c>
      <c r="E691" s="38">
        <v>40</v>
      </c>
      <c r="F691" s="38">
        <v>1214.74</v>
      </c>
      <c r="G691" s="178">
        <v>309.64999999999998</v>
      </c>
      <c r="H691" s="178">
        <v>190.553846153846</v>
      </c>
    </row>
    <row r="692" spans="2:8">
      <c r="B692" s="38">
        <v>2023</v>
      </c>
      <c r="C692" s="38" t="s">
        <v>192</v>
      </c>
      <c r="D692" s="38" t="s">
        <v>144</v>
      </c>
      <c r="E692" s="38">
        <v>31</v>
      </c>
      <c r="F692" s="38">
        <v>358.08</v>
      </c>
      <c r="G692" s="178">
        <v>90.7</v>
      </c>
      <c r="H692" s="178">
        <v>55.815384615384602</v>
      </c>
    </row>
    <row r="693" spans="2:8">
      <c r="B693" s="38">
        <v>2023</v>
      </c>
      <c r="C693" s="38" t="s">
        <v>192</v>
      </c>
      <c r="D693" s="38" t="s">
        <v>147</v>
      </c>
      <c r="E693" s="38">
        <v>7</v>
      </c>
      <c r="F693" s="38">
        <v>43.89</v>
      </c>
      <c r="G693" s="178">
        <v>10.55</v>
      </c>
      <c r="H693" s="178">
        <v>6.4923076923076897</v>
      </c>
    </row>
    <row r="694" spans="2:8">
      <c r="B694" s="38">
        <v>2015</v>
      </c>
      <c r="C694" s="38" t="s">
        <v>192</v>
      </c>
      <c r="D694" s="38" t="s">
        <v>139</v>
      </c>
      <c r="E694" s="38">
        <v>1</v>
      </c>
      <c r="F694" s="38">
        <v>1.1100000000000001</v>
      </c>
      <c r="G694" s="178">
        <v>1</v>
      </c>
      <c r="H694" s="178">
        <v>0.61538461538461497</v>
      </c>
    </row>
    <row r="695" spans="2:8">
      <c r="B695" s="38">
        <v>2015</v>
      </c>
      <c r="C695" s="38" t="s">
        <v>192</v>
      </c>
      <c r="D695" s="38" t="s">
        <v>141</v>
      </c>
      <c r="E695" s="38">
        <v>1</v>
      </c>
      <c r="F695" s="38">
        <v>15.6</v>
      </c>
      <c r="G695" s="178">
        <v>14</v>
      </c>
      <c r="H695" s="178">
        <v>8.6153846153846096</v>
      </c>
    </row>
    <row r="696" spans="2:8">
      <c r="B696" s="38">
        <v>2015</v>
      </c>
      <c r="C696" s="38" t="s">
        <v>192</v>
      </c>
      <c r="D696" s="38" t="s">
        <v>144</v>
      </c>
      <c r="E696" s="38">
        <v>2</v>
      </c>
      <c r="F696" s="38">
        <v>16.71</v>
      </c>
      <c r="G696" s="178">
        <v>15</v>
      </c>
      <c r="H696" s="178">
        <v>9.2307692307692299</v>
      </c>
    </row>
    <row r="697" spans="2:8">
      <c r="B697" s="38">
        <v>2016</v>
      </c>
      <c r="C697" s="38" t="s">
        <v>192</v>
      </c>
      <c r="D697" s="38" t="s">
        <v>139</v>
      </c>
      <c r="E697" s="38">
        <v>1</v>
      </c>
      <c r="F697" s="38">
        <v>15.6</v>
      </c>
      <c r="G697" s="178">
        <v>14</v>
      </c>
      <c r="H697" s="178">
        <v>8.6153846153846096</v>
      </c>
    </row>
    <row r="698" spans="2:8">
      <c r="B698" s="38">
        <v>2016</v>
      </c>
      <c r="C698" s="38" t="s">
        <v>192</v>
      </c>
      <c r="D698" s="38" t="s">
        <v>144</v>
      </c>
      <c r="E698" s="38">
        <v>4</v>
      </c>
      <c r="F698" s="38">
        <v>75.22</v>
      </c>
      <c r="G698" s="178">
        <v>67.5</v>
      </c>
      <c r="H698" s="178">
        <v>41.538461538461497</v>
      </c>
    </row>
    <row r="699" spans="2:8">
      <c r="B699" s="38">
        <v>2023</v>
      </c>
      <c r="C699" s="38" t="s">
        <v>192</v>
      </c>
      <c r="D699" s="38" t="s">
        <v>135</v>
      </c>
      <c r="E699" s="38">
        <v>2</v>
      </c>
      <c r="F699" s="38">
        <v>32.32</v>
      </c>
      <c r="G699" s="178">
        <v>29</v>
      </c>
      <c r="H699" s="178">
        <v>17.846153846153801</v>
      </c>
    </row>
    <row r="700" spans="2:8">
      <c r="B700" s="38">
        <v>2023</v>
      </c>
      <c r="C700" s="38" t="s">
        <v>192</v>
      </c>
      <c r="D700" s="38" t="s">
        <v>137</v>
      </c>
      <c r="E700" s="38">
        <v>15</v>
      </c>
      <c r="F700" s="38">
        <v>93.65</v>
      </c>
      <c r="G700" s="178">
        <v>84</v>
      </c>
      <c r="H700" s="178">
        <v>51.692307692307601</v>
      </c>
    </row>
    <row r="701" spans="2:8">
      <c r="B701" s="38">
        <v>2023</v>
      </c>
      <c r="C701" s="38" t="s">
        <v>192</v>
      </c>
      <c r="D701" s="38" t="s">
        <v>138</v>
      </c>
      <c r="E701" s="38">
        <v>11</v>
      </c>
      <c r="F701" s="38">
        <v>371.62</v>
      </c>
      <c r="G701" s="178">
        <v>333.5</v>
      </c>
      <c r="H701" s="178">
        <v>205.230769230769</v>
      </c>
    </row>
    <row r="702" spans="2:8">
      <c r="B702" s="38">
        <v>2023</v>
      </c>
      <c r="C702" s="38" t="s">
        <v>192</v>
      </c>
      <c r="D702" s="38" t="s">
        <v>139</v>
      </c>
      <c r="E702" s="38">
        <v>1</v>
      </c>
      <c r="F702" s="38">
        <v>6.69</v>
      </c>
      <c r="G702" s="178">
        <v>6</v>
      </c>
      <c r="H702" s="178">
        <v>3.6923076923076898</v>
      </c>
    </row>
    <row r="703" spans="2:8">
      <c r="B703" s="38">
        <v>2023</v>
      </c>
      <c r="C703" s="38" t="s">
        <v>192</v>
      </c>
      <c r="D703" s="38" t="s">
        <v>140</v>
      </c>
      <c r="E703" s="38">
        <v>1</v>
      </c>
      <c r="F703" s="38">
        <v>0</v>
      </c>
      <c r="G703" s="178">
        <v>2</v>
      </c>
      <c r="H703" s="178">
        <v>1.2307692307692299</v>
      </c>
    </row>
    <row r="704" spans="2:8">
      <c r="B704" s="38">
        <v>2023</v>
      </c>
      <c r="C704" s="38" t="s">
        <v>192</v>
      </c>
      <c r="D704" s="38" t="s">
        <v>142</v>
      </c>
      <c r="E704" s="38">
        <v>3</v>
      </c>
      <c r="F704" s="38">
        <v>93.6</v>
      </c>
      <c r="G704" s="178">
        <v>84</v>
      </c>
      <c r="H704" s="178">
        <v>51.692307692307601</v>
      </c>
    </row>
    <row r="705" spans="2:8">
      <c r="B705" s="38">
        <v>2023</v>
      </c>
      <c r="C705" s="38" t="s">
        <v>192</v>
      </c>
      <c r="D705" s="38" t="s">
        <v>143</v>
      </c>
      <c r="E705" s="38">
        <v>1</v>
      </c>
      <c r="F705" s="38">
        <v>31.2</v>
      </c>
      <c r="G705" s="178">
        <v>28</v>
      </c>
      <c r="H705" s="178">
        <v>17.230769230769202</v>
      </c>
    </row>
    <row r="706" spans="2:8">
      <c r="B706" s="38">
        <v>2023</v>
      </c>
      <c r="C706" s="38" t="s">
        <v>192</v>
      </c>
      <c r="D706" s="38" t="s">
        <v>146</v>
      </c>
      <c r="E706" s="38">
        <v>1</v>
      </c>
      <c r="F706" s="38">
        <v>15.6</v>
      </c>
      <c r="G706" s="178">
        <v>14</v>
      </c>
      <c r="H706" s="178">
        <v>8.6153846153846096</v>
      </c>
    </row>
    <row r="707" spans="2:8">
      <c r="B707" s="38">
        <v>2023</v>
      </c>
      <c r="C707" s="38" t="s">
        <v>56</v>
      </c>
      <c r="D707" s="38" t="s">
        <v>144</v>
      </c>
      <c r="E707" s="38">
        <v>1</v>
      </c>
      <c r="F707" s="38">
        <v>19.05</v>
      </c>
      <c r="G707" s="178">
        <v>19.95</v>
      </c>
      <c r="H707" s="178">
        <v>12.276923076923</v>
      </c>
    </row>
    <row r="708" spans="2:8">
      <c r="B708" s="38">
        <v>2019</v>
      </c>
      <c r="C708" s="38" t="s">
        <v>191</v>
      </c>
      <c r="D708" s="38" t="s">
        <v>141</v>
      </c>
      <c r="E708" s="38">
        <v>15</v>
      </c>
      <c r="F708" s="38">
        <v>3595.5</v>
      </c>
      <c r="G708" s="178">
        <v>464.28571428571399</v>
      </c>
      <c r="H708" s="178">
        <v>286.76470588235202</v>
      </c>
    </row>
    <row r="709" spans="2:8">
      <c r="B709" s="38">
        <v>2020</v>
      </c>
      <c r="C709" s="38" t="s">
        <v>191</v>
      </c>
      <c r="D709" s="38" t="s">
        <v>137</v>
      </c>
      <c r="E709" s="38">
        <v>3</v>
      </c>
      <c r="F709" s="38">
        <v>719.1</v>
      </c>
      <c r="G709" s="178">
        <v>92.857142857142804</v>
      </c>
      <c r="H709" s="178">
        <v>57.352941176470502</v>
      </c>
    </row>
    <row r="710" spans="2:8">
      <c r="B710" s="38">
        <v>2020</v>
      </c>
      <c r="C710" s="38" t="s">
        <v>191</v>
      </c>
      <c r="D710" s="38" t="s">
        <v>139</v>
      </c>
      <c r="E710" s="38">
        <v>5</v>
      </c>
      <c r="F710" s="38">
        <v>1198.5</v>
      </c>
      <c r="G710" s="178">
        <v>154.76190476190399</v>
      </c>
      <c r="H710" s="178">
        <v>95.588235294117595</v>
      </c>
    </row>
    <row r="711" spans="2:8">
      <c r="B711" s="38">
        <v>2020</v>
      </c>
      <c r="C711" s="38" t="s">
        <v>191</v>
      </c>
      <c r="D711" s="38" t="s">
        <v>140</v>
      </c>
      <c r="E711" s="38">
        <v>39</v>
      </c>
      <c r="F711" s="38">
        <v>9348.2999999999993</v>
      </c>
      <c r="G711" s="178">
        <v>1207.1428571428501</v>
      </c>
      <c r="H711" s="178">
        <v>745.588235294117</v>
      </c>
    </row>
    <row r="712" spans="2:8">
      <c r="B712" s="38">
        <v>2020</v>
      </c>
      <c r="C712" s="38" t="s">
        <v>191</v>
      </c>
      <c r="D712" s="38" t="s">
        <v>141</v>
      </c>
      <c r="E712" s="38">
        <v>160</v>
      </c>
      <c r="F712" s="38">
        <v>38352</v>
      </c>
      <c r="G712" s="178">
        <v>4952.3809523809496</v>
      </c>
      <c r="H712" s="178">
        <v>3058.8235294117599</v>
      </c>
    </row>
    <row r="713" spans="2:8">
      <c r="B713" s="38">
        <v>2020</v>
      </c>
      <c r="C713" s="38" t="s">
        <v>191</v>
      </c>
      <c r="D713" s="38" t="s">
        <v>143</v>
      </c>
      <c r="E713" s="38">
        <v>9</v>
      </c>
      <c r="F713" s="38">
        <v>2157.3000000000002</v>
      </c>
      <c r="G713" s="178">
        <v>278.57142857142799</v>
      </c>
      <c r="H713" s="178">
        <v>172.058823529411</v>
      </c>
    </row>
    <row r="714" spans="2:8">
      <c r="B714" s="38">
        <v>2020</v>
      </c>
      <c r="C714" s="38" t="s">
        <v>191</v>
      </c>
      <c r="D714" s="38" t="s">
        <v>144</v>
      </c>
      <c r="E714" s="38">
        <v>99</v>
      </c>
      <c r="F714" s="38">
        <v>23730.3</v>
      </c>
      <c r="G714" s="178">
        <v>3064.2857142857101</v>
      </c>
      <c r="H714" s="178">
        <v>1892.64705882352</v>
      </c>
    </row>
    <row r="715" spans="2:8">
      <c r="B715" s="38">
        <v>2020</v>
      </c>
      <c r="C715" s="38" t="s">
        <v>191</v>
      </c>
      <c r="D715" s="38" t="s">
        <v>147</v>
      </c>
      <c r="E715" s="38">
        <v>16</v>
      </c>
      <c r="F715" s="38">
        <v>3835.2</v>
      </c>
      <c r="G715" s="178">
        <v>495.23809523809501</v>
      </c>
      <c r="H715" s="178">
        <v>305.88235294117601</v>
      </c>
    </row>
    <row r="716" spans="2:8">
      <c r="B716" s="38">
        <v>2020</v>
      </c>
      <c r="C716" s="38" t="s">
        <v>191</v>
      </c>
      <c r="D716" s="38" t="s">
        <v>148</v>
      </c>
      <c r="E716" s="38">
        <v>2</v>
      </c>
      <c r="F716" s="38">
        <v>479.4</v>
      </c>
      <c r="G716" s="178">
        <v>61.904761904761898</v>
      </c>
      <c r="H716" s="178">
        <v>38.235294117647001</v>
      </c>
    </row>
    <row r="717" spans="2:8">
      <c r="B717" s="38">
        <v>2021</v>
      </c>
      <c r="C717" s="38" t="s">
        <v>191</v>
      </c>
      <c r="D717" s="38" t="s">
        <v>135</v>
      </c>
      <c r="E717" s="38">
        <v>13</v>
      </c>
      <c r="F717" s="38">
        <v>3116.1</v>
      </c>
      <c r="G717" s="178">
        <v>402.38095238095201</v>
      </c>
      <c r="H717" s="178">
        <v>248.529411764705</v>
      </c>
    </row>
    <row r="718" spans="2:8">
      <c r="B718" s="38">
        <v>2021</v>
      </c>
      <c r="C718" s="38" t="s">
        <v>191</v>
      </c>
      <c r="D718" s="38" t="s">
        <v>137</v>
      </c>
      <c r="E718" s="38">
        <v>96</v>
      </c>
      <c r="F718" s="38">
        <v>29483.1</v>
      </c>
      <c r="G718" s="178">
        <v>3807.1428571428501</v>
      </c>
      <c r="H718" s="178">
        <v>2351.4705882352901</v>
      </c>
    </row>
    <row r="719" spans="2:8">
      <c r="B719" s="38">
        <v>2021</v>
      </c>
      <c r="C719" s="38" t="s">
        <v>191</v>
      </c>
      <c r="D719" s="38" t="s">
        <v>138</v>
      </c>
      <c r="E719" s="38">
        <v>2</v>
      </c>
      <c r="F719" s="38">
        <v>479.4</v>
      </c>
      <c r="G719" s="178">
        <v>61.904761904761898</v>
      </c>
      <c r="H719" s="178">
        <v>38.235294117647001</v>
      </c>
    </row>
    <row r="720" spans="2:8">
      <c r="B720" s="38">
        <v>2021</v>
      </c>
      <c r="C720" s="38" t="s">
        <v>191</v>
      </c>
      <c r="D720" s="38" t="s">
        <v>139</v>
      </c>
      <c r="E720" s="38">
        <v>98</v>
      </c>
      <c r="F720" s="38">
        <v>23490.6</v>
      </c>
      <c r="G720" s="178">
        <v>3033.3333333333298</v>
      </c>
      <c r="H720" s="178">
        <v>1873.5294117646999</v>
      </c>
    </row>
    <row r="721" spans="2:8">
      <c r="B721" s="38">
        <v>2021</v>
      </c>
      <c r="C721" s="38" t="s">
        <v>191</v>
      </c>
      <c r="D721" s="38" t="s">
        <v>140</v>
      </c>
      <c r="E721" s="38">
        <v>210</v>
      </c>
      <c r="F721" s="38">
        <v>50337</v>
      </c>
      <c r="G721" s="178">
        <v>6500</v>
      </c>
      <c r="H721" s="178">
        <v>4014.7058823529401</v>
      </c>
    </row>
    <row r="722" spans="2:8">
      <c r="B722" s="38">
        <v>2021</v>
      </c>
      <c r="C722" s="38" t="s">
        <v>191</v>
      </c>
      <c r="D722" s="38" t="s">
        <v>141</v>
      </c>
      <c r="E722" s="38">
        <v>763</v>
      </c>
      <c r="F722" s="38">
        <v>196074.6</v>
      </c>
      <c r="G722" s="178">
        <v>25319.0476190476</v>
      </c>
      <c r="H722" s="178">
        <v>15638.2352941176</v>
      </c>
    </row>
    <row r="723" spans="2:8">
      <c r="B723" s="38">
        <v>2021</v>
      </c>
      <c r="C723" s="38" t="s">
        <v>191</v>
      </c>
      <c r="D723" s="38" t="s">
        <v>142</v>
      </c>
      <c r="E723" s="38">
        <v>1</v>
      </c>
      <c r="F723" s="38">
        <v>239.7</v>
      </c>
      <c r="G723" s="178">
        <v>30.952380952380899</v>
      </c>
      <c r="H723" s="178">
        <v>19.117647058823501</v>
      </c>
    </row>
    <row r="724" spans="2:8">
      <c r="B724" s="38">
        <v>2021</v>
      </c>
      <c r="C724" s="38" t="s">
        <v>191</v>
      </c>
      <c r="D724" s="38" t="s">
        <v>143</v>
      </c>
      <c r="E724" s="38">
        <v>42</v>
      </c>
      <c r="F724" s="38">
        <v>10067.4</v>
      </c>
      <c r="G724" s="178">
        <v>1300</v>
      </c>
      <c r="H724" s="178">
        <v>802.94117647058795</v>
      </c>
    </row>
    <row r="725" spans="2:8">
      <c r="B725" s="38">
        <v>2021</v>
      </c>
      <c r="C725" s="38" t="s">
        <v>191</v>
      </c>
      <c r="D725" s="38" t="s">
        <v>144</v>
      </c>
      <c r="E725" s="38">
        <v>260</v>
      </c>
      <c r="F725" s="38">
        <v>62322</v>
      </c>
      <c r="G725" s="178">
        <v>8047.6190476190404</v>
      </c>
      <c r="H725" s="178">
        <v>4970.5882352941098</v>
      </c>
    </row>
    <row r="726" spans="2:8">
      <c r="B726" s="38">
        <v>2021</v>
      </c>
      <c r="C726" s="38" t="s">
        <v>191</v>
      </c>
      <c r="D726" s="38" t="s">
        <v>147</v>
      </c>
      <c r="E726" s="38">
        <v>209</v>
      </c>
      <c r="F726" s="38">
        <v>50097.3</v>
      </c>
      <c r="G726" s="178">
        <v>6469.0476190476102</v>
      </c>
      <c r="H726" s="178">
        <v>3995.5882352941098</v>
      </c>
    </row>
    <row r="727" spans="2:8">
      <c r="B727" s="38">
        <v>2021</v>
      </c>
      <c r="C727" s="38" t="s">
        <v>191</v>
      </c>
      <c r="D727" s="38" t="s">
        <v>148</v>
      </c>
      <c r="E727" s="38">
        <v>1</v>
      </c>
      <c r="F727" s="38">
        <v>239.7</v>
      </c>
      <c r="G727" s="178">
        <v>30.952380952380899</v>
      </c>
      <c r="H727" s="178">
        <v>19.117647058823501</v>
      </c>
    </row>
    <row r="728" spans="2:8">
      <c r="B728" s="38">
        <v>2022</v>
      </c>
      <c r="C728" s="38" t="s">
        <v>191</v>
      </c>
      <c r="D728" s="38" t="s">
        <v>135</v>
      </c>
      <c r="E728" s="38">
        <v>75</v>
      </c>
      <c r="F728" s="38">
        <v>17977.5</v>
      </c>
      <c r="G728" s="178">
        <v>2321.4285714285702</v>
      </c>
      <c r="H728" s="178">
        <v>1433.8235294117601</v>
      </c>
    </row>
    <row r="729" spans="2:8">
      <c r="B729" s="38">
        <v>2022</v>
      </c>
      <c r="C729" s="38" t="s">
        <v>191</v>
      </c>
      <c r="D729" s="38" t="s">
        <v>137</v>
      </c>
      <c r="E729" s="38">
        <v>226</v>
      </c>
      <c r="F729" s="38">
        <v>55610.400000000001</v>
      </c>
      <c r="G729" s="178">
        <v>7180.9523809523798</v>
      </c>
      <c r="H729" s="178">
        <v>4435.2941176470504</v>
      </c>
    </row>
    <row r="730" spans="2:8">
      <c r="B730" s="38">
        <v>2022</v>
      </c>
      <c r="C730" s="38" t="s">
        <v>191</v>
      </c>
      <c r="D730" s="38" t="s">
        <v>138</v>
      </c>
      <c r="E730" s="38">
        <v>81</v>
      </c>
      <c r="F730" s="38">
        <v>19415.7</v>
      </c>
      <c r="G730" s="178">
        <v>2507.1428571428501</v>
      </c>
      <c r="H730" s="178">
        <v>1548.5294117646999</v>
      </c>
    </row>
    <row r="731" spans="2:8">
      <c r="B731" s="38">
        <v>2022</v>
      </c>
      <c r="C731" s="38" t="s">
        <v>191</v>
      </c>
      <c r="D731" s="38" t="s">
        <v>139</v>
      </c>
      <c r="E731" s="38">
        <v>252</v>
      </c>
      <c r="F731" s="38">
        <v>63280.800000000003</v>
      </c>
      <c r="G731" s="178">
        <v>8171.4285714285697</v>
      </c>
      <c r="H731" s="178">
        <v>5047.0588235294099</v>
      </c>
    </row>
    <row r="732" spans="2:8">
      <c r="B732" s="38">
        <v>2022</v>
      </c>
      <c r="C732" s="38" t="s">
        <v>191</v>
      </c>
      <c r="D732" s="38" t="s">
        <v>140</v>
      </c>
      <c r="E732" s="38">
        <v>408</v>
      </c>
      <c r="F732" s="38">
        <v>100434.3</v>
      </c>
      <c r="G732" s="178">
        <v>12969.0476190476</v>
      </c>
      <c r="H732" s="178">
        <v>8010.2941176470504</v>
      </c>
    </row>
    <row r="733" spans="2:8">
      <c r="B733" s="38">
        <v>2022</v>
      </c>
      <c r="C733" s="38" t="s">
        <v>191</v>
      </c>
      <c r="D733" s="38" t="s">
        <v>141</v>
      </c>
      <c r="E733" s="38">
        <v>1564</v>
      </c>
      <c r="F733" s="38">
        <v>374890.8</v>
      </c>
      <c r="G733" s="178">
        <v>48409.523809523802</v>
      </c>
      <c r="H733" s="178">
        <v>29900</v>
      </c>
    </row>
    <row r="734" spans="2:8">
      <c r="B734" s="38">
        <v>2022</v>
      </c>
      <c r="C734" s="38" t="s">
        <v>191</v>
      </c>
      <c r="D734" s="38" t="s">
        <v>142</v>
      </c>
      <c r="E734" s="38">
        <v>114</v>
      </c>
      <c r="F734" s="38">
        <v>27325.8</v>
      </c>
      <c r="G734" s="178">
        <v>3528.5714285714198</v>
      </c>
      <c r="H734" s="178">
        <v>2179.4117647058802</v>
      </c>
    </row>
    <row r="735" spans="2:8">
      <c r="B735" s="38">
        <v>2022</v>
      </c>
      <c r="C735" s="38" t="s">
        <v>191</v>
      </c>
      <c r="D735" s="38" t="s">
        <v>143</v>
      </c>
      <c r="E735" s="38">
        <v>121</v>
      </c>
      <c r="F735" s="38">
        <v>29003.7</v>
      </c>
      <c r="G735" s="178">
        <v>3745.23809523809</v>
      </c>
      <c r="H735" s="178">
        <v>2313.23529411764</v>
      </c>
    </row>
    <row r="736" spans="2:8">
      <c r="B736" s="38">
        <v>2022</v>
      </c>
      <c r="C736" s="38" t="s">
        <v>191</v>
      </c>
      <c r="D736" s="38" t="s">
        <v>144</v>
      </c>
      <c r="E736" s="38">
        <v>558</v>
      </c>
      <c r="F736" s="38">
        <v>133752.6</v>
      </c>
      <c r="G736" s="178">
        <v>17271.4285714285</v>
      </c>
      <c r="H736" s="178">
        <v>10667.647058823501</v>
      </c>
    </row>
    <row r="737" spans="2:8">
      <c r="B737" s="38">
        <v>2022</v>
      </c>
      <c r="C737" s="38" t="s">
        <v>191</v>
      </c>
      <c r="D737" s="38" t="s">
        <v>147</v>
      </c>
      <c r="E737" s="38">
        <v>369</v>
      </c>
      <c r="F737" s="38">
        <v>156524.1</v>
      </c>
      <c r="G737" s="178">
        <v>20211.904761904701</v>
      </c>
      <c r="H737" s="178">
        <v>12483.8235294117</v>
      </c>
    </row>
    <row r="738" spans="2:8">
      <c r="B738" s="38">
        <v>2023</v>
      </c>
      <c r="C738" s="38" t="s">
        <v>191</v>
      </c>
      <c r="D738" s="38" t="s">
        <v>135</v>
      </c>
      <c r="E738" s="38">
        <v>121</v>
      </c>
      <c r="F738" s="38">
        <v>26367</v>
      </c>
      <c r="G738" s="178">
        <v>3745.23809523809</v>
      </c>
      <c r="H738" s="178">
        <v>2313.23529411764</v>
      </c>
    </row>
    <row r="739" spans="2:8">
      <c r="B739" s="38">
        <v>2023</v>
      </c>
      <c r="C739" s="38" t="s">
        <v>191</v>
      </c>
      <c r="D739" s="38" t="s">
        <v>137</v>
      </c>
      <c r="E739" s="38">
        <v>113</v>
      </c>
      <c r="F739" s="38">
        <v>27086.1</v>
      </c>
      <c r="G739" s="178">
        <v>3497.61904761904</v>
      </c>
      <c r="H739" s="178">
        <v>2160.2941176470499</v>
      </c>
    </row>
    <row r="740" spans="2:8">
      <c r="B740" s="38">
        <v>2023</v>
      </c>
      <c r="C740" s="38" t="s">
        <v>191</v>
      </c>
      <c r="D740" s="38" t="s">
        <v>138</v>
      </c>
      <c r="E740" s="38">
        <v>124</v>
      </c>
      <c r="F740" s="38">
        <v>28524.3</v>
      </c>
      <c r="G740" s="178">
        <v>3838.0952380952299</v>
      </c>
      <c r="H740" s="178">
        <v>2370.5882352941098</v>
      </c>
    </row>
    <row r="741" spans="2:8">
      <c r="B741" s="38">
        <v>2023</v>
      </c>
      <c r="C741" s="38" t="s">
        <v>191</v>
      </c>
      <c r="D741" s="38" t="s">
        <v>139</v>
      </c>
      <c r="E741" s="38">
        <v>488</v>
      </c>
      <c r="F741" s="38">
        <v>136389.29999999999</v>
      </c>
      <c r="G741" s="178">
        <v>17611.904761904701</v>
      </c>
      <c r="H741" s="178">
        <v>10877.9411764705</v>
      </c>
    </row>
    <row r="742" spans="2:8">
      <c r="B742" s="38">
        <v>2023</v>
      </c>
      <c r="C742" s="38" t="s">
        <v>191</v>
      </c>
      <c r="D742" s="38" t="s">
        <v>140</v>
      </c>
      <c r="E742" s="38">
        <v>662</v>
      </c>
      <c r="F742" s="38">
        <v>165632.70000000001</v>
      </c>
      <c r="G742" s="178">
        <v>21542.857142857101</v>
      </c>
      <c r="H742" s="178">
        <v>13305.8823529411</v>
      </c>
    </row>
    <row r="743" spans="2:8">
      <c r="B743" s="38">
        <v>2023</v>
      </c>
      <c r="C743" s="38" t="s">
        <v>191</v>
      </c>
      <c r="D743" s="38" t="s">
        <v>141</v>
      </c>
      <c r="E743" s="38">
        <v>2220</v>
      </c>
      <c r="F743" s="38">
        <v>545557.19999999995</v>
      </c>
      <c r="G743" s="178">
        <v>70664.285714285696</v>
      </c>
      <c r="H743" s="178">
        <v>43645.588235294097</v>
      </c>
    </row>
    <row r="744" spans="2:8">
      <c r="B744" s="38">
        <v>2023</v>
      </c>
      <c r="C744" s="38" t="s">
        <v>191</v>
      </c>
      <c r="D744" s="38" t="s">
        <v>142</v>
      </c>
      <c r="E744" s="38">
        <v>303</v>
      </c>
      <c r="F744" s="38">
        <v>72389.399999999994</v>
      </c>
      <c r="G744" s="178">
        <v>9440.4761904761908</v>
      </c>
      <c r="H744" s="178">
        <v>5830.8823529411702</v>
      </c>
    </row>
    <row r="745" spans="2:8">
      <c r="B745" s="38">
        <v>2023</v>
      </c>
      <c r="C745" s="38" t="s">
        <v>191</v>
      </c>
      <c r="D745" s="38" t="s">
        <v>143</v>
      </c>
      <c r="E745" s="38">
        <v>548</v>
      </c>
      <c r="F745" s="38">
        <v>129917.4</v>
      </c>
      <c r="G745" s="178">
        <v>16961.904761904701</v>
      </c>
      <c r="H745" s="178">
        <v>10476.470588235199</v>
      </c>
    </row>
    <row r="746" spans="2:8">
      <c r="B746" s="38">
        <v>2023</v>
      </c>
      <c r="C746" s="38" t="s">
        <v>191</v>
      </c>
      <c r="D746" s="38" t="s">
        <v>144</v>
      </c>
      <c r="E746" s="38">
        <v>716</v>
      </c>
      <c r="F746" s="38">
        <v>170426.7</v>
      </c>
      <c r="G746" s="178">
        <v>22254.761904761901</v>
      </c>
      <c r="H746" s="178">
        <v>13745.588235294101</v>
      </c>
    </row>
    <row r="747" spans="2:8">
      <c r="B747" s="38">
        <v>2023</v>
      </c>
      <c r="C747" s="38" t="s">
        <v>191</v>
      </c>
      <c r="D747" s="38" t="s">
        <v>146</v>
      </c>
      <c r="E747" s="38">
        <v>16</v>
      </c>
      <c r="F747" s="38">
        <v>3835.2</v>
      </c>
      <c r="G747" s="178">
        <v>495.23809523809501</v>
      </c>
      <c r="H747" s="178">
        <v>305.88235294117601</v>
      </c>
    </row>
    <row r="748" spans="2:8">
      <c r="B748" s="38">
        <v>2023</v>
      </c>
      <c r="C748" s="38" t="s">
        <v>191</v>
      </c>
      <c r="D748" s="38" t="s">
        <v>147</v>
      </c>
      <c r="E748" s="38">
        <v>331</v>
      </c>
      <c r="F748" s="38">
        <v>91805.1</v>
      </c>
      <c r="G748" s="178">
        <v>14145.238095238001</v>
      </c>
      <c r="H748" s="178">
        <v>8736.7647058823495</v>
      </c>
    </row>
    <row r="749" spans="2:8">
      <c r="B749" s="38">
        <v>2015</v>
      </c>
      <c r="C749" s="38" t="s">
        <v>192</v>
      </c>
      <c r="D749" s="38" t="s">
        <v>139</v>
      </c>
      <c r="E749" s="38">
        <v>1</v>
      </c>
      <c r="F749" s="38">
        <v>16.399999999999999</v>
      </c>
      <c r="G749" s="178">
        <v>21</v>
      </c>
      <c r="H749" s="178">
        <v>12.9230769230769</v>
      </c>
    </row>
    <row r="750" spans="2:8">
      <c r="B750" s="38">
        <v>2016</v>
      </c>
      <c r="C750" s="38" t="s">
        <v>192</v>
      </c>
      <c r="D750" s="38" t="s">
        <v>139</v>
      </c>
      <c r="E750" s="38">
        <v>4</v>
      </c>
      <c r="F750" s="38">
        <v>42.18</v>
      </c>
      <c r="G750" s="178">
        <v>54</v>
      </c>
      <c r="H750" s="178">
        <v>33.230769230769198</v>
      </c>
    </row>
    <row r="751" spans="2:8">
      <c r="B751" s="38">
        <v>2016</v>
      </c>
      <c r="C751" s="38" t="s">
        <v>192</v>
      </c>
      <c r="D751" s="38" t="s">
        <v>140</v>
      </c>
      <c r="E751" s="38">
        <v>5</v>
      </c>
      <c r="F751" s="38">
        <v>26.94</v>
      </c>
      <c r="G751" s="178">
        <v>34.5</v>
      </c>
      <c r="H751" s="178">
        <v>21.230769230769202</v>
      </c>
    </row>
    <row r="752" spans="2:8">
      <c r="B752" s="38">
        <v>2016</v>
      </c>
      <c r="C752" s="38" t="s">
        <v>192</v>
      </c>
      <c r="D752" s="38" t="s">
        <v>141</v>
      </c>
      <c r="E752" s="38">
        <v>2</v>
      </c>
      <c r="F752" s="38">
        <v>29.87</v>
      </c>
      <c r="G752" s="178">
        <v>38.25</v>
      </c>
      <c r="H752" s="178">
        <v>23.538461538461501</v>
      </c>
    </row>
    <row r="753" spans="2:8">
      <c r="B753" s="38">
        <v>2023</v>
      </c>
      <c r="C753" s="38" t="s">
        <v>192</v>
      </c>
      <c r="D753" s="38" t="s">
        <v>138</v>
      </c>
      <c r="E753" s="38">
        <v>1</v>
      </c>
      <c r="F753" s="38">
        <v>30.46</v>
      </c>
      <c r="G753" s="178">
        <v>39</v>
      </c>
      <c r="H753" s="178">
        <v>24</v>
      </c>
    </row>
    <row r="754" spans="2:8">
      <c r="B754" s="38">
        <v>2023</v>
      </c>
      <c r="C754" s="38" t="s">
        <v>192</v>
      </c>
      <c r="D754" s="38" t="s">
        <v>139</v>
      </c>
      <c r="E754" s="38">
        <v>1</v>
      </c>
      <c r="F754" s="38">
        <v>16.399999999999999</v>
      </c>
      <c r="G754" s="178">
        <v>21</v>
      </c>
      <c r="H754" s="178">
        <v>12.9230769230769</v>
      </c>
    </row>
    <row r="755" spans="2:8">
      <c r="B755" s="38">
        <v>2021</v>
      </c>
      <c r="C755" s="38" t="s">
        <v>56</v>
      </c>
      <c r="D755" s="38" t="s">
        <v>147</v>
      </c>
      <c r="E755" s="38">
        <v>1</v>
      </c>
      <c r="F755" s="38">
        <v>118.08</v>
      </c>
      <c r="G755" s="178">
        <v>30.1</v>
      </c>
      <c r="H755" s="178">
        <v>18.5230769230769</v>
      </c>
    </row>
    <row r="756" spans="2:8">
      <c r="B756" s="38">
        <v>2022</v>
      </c>
      <c r="C756" s="38" t="s">
        <v>56</v>
      </c>
      <c r="D756" s="38" t="s">
        <v>140</v>
      </c>
      <c r="E756" s="38">
        <v>1</v>
      </c>
      <c r="F756" s="38">
        <v>236.16</v>
      </c>
      <c r="G756" s="178">
        <v>60.2</v>
      </c>
      <c r="H756" s="178">
        <v>37.0461538461538</v>
      </c>
    </row>
    <row r="757" spans="2:8">
      <c r="B757" s="38">
        <v>2023</v>
      </c>
      <c r="C757" s="38" t="s">
        <v>56</v>
      </c>
      <c r="D757" s="38" t="s">
        <v>144</v>
      </c>
      <c r="E757" s="38">
        <v>1</v>
      </c>
      <c r="F757" s="38">
        <v>59.04</v>
      </c>
      <c r="G757" s="178">
        <v>15.05</v>
      </c>
      <c r="H757" s="178">
        <v>9.2615384615384606</v>
      </c>
    </row>
    <row r="758" spans="2:8">
      <c r="B758" s="38">
        <v>2019</v>
      </c>
      <c r="C758" s="38" t="s">
        <v>191</v>
      </c>
      <c r="D758" s="38" t="s">
        <v>141</v>
      </c>
      <c r="E758" s="38">
        <v>2</v>
      </c>
      <c r="F758" s="38">
        <v>111.86</v>
      </c>
      <c r="G758" s="178">
        <v>7.6190476190476097</v>
      </c>
      <c r="H758" s="178">
        <v>4.7058823529411704</v>
      </c>
    </row>
    <row r="759" spans="2:8">
      <c r="B759" s="38">
        <v>2019</v>
      </c>
      <c r="C759" s="38" t="s">
        <v>191</v>
      </c>
      <c r="D759" s="38" t="s">
        <v>143</v>
      </c>
      <c r="E759" s="38">
        <v>1</v>
      </c>
      <c r="F759" s="38">
        <v>55.93</v>
      </c>
      <c r="G759" s="178">
        <v>3.8095238095238</v>
      </c>
      <c r="H759" s="178">
        <v>2.3529411764705799</v>
      </c>
    </row>
    <row r="760" spans="2:8">
      <c r="B760" s="38">
        <v>2019</v>
      </c>
      <c r="C760" s="38" t="s">
        <v>191</v>
      </c>
      <c r="D760" s="38" t="s">
        <v>144</v>
      </c>
      <c r="E760" s="38">
        <v>1</v>
      </c>
      <c r="F760" s="38">
        <v>55.93</v>
      </c>
      <c r="G760" s="178">
        <v>3.8095238095238</v>
      </c>
      <c r="H760" s="178">
        <v>2.3529411764705799</v>
      </c>
    </row>
    <row r="761" spans="2:8">
      <c r="B761" s="38">
        <v>2020</v>
      </c>
      <c r="C761" s="38" t="s">
        <v>191</v>
      </c>
      <c r="D761" s="38" t="s">
        <v>137</v>
      </c>
      <c r="E761" s="38">
        <v>1</v>
      </c>
      <c r="F761" s="38">
        <v>55.93</v>
      </c>
      <c r="G761" s="178">
        <v>3.8095238095238</v>
      </c>
      <c r="H761" s="178">
        <v>2.3529411764705799</v>
      </c>
    </row>
    <row r="762" spans="2:8">
      <c r="B762" s="38">
        <v>2020</v>
      </c>
      <c r="C762" s="38" t="s">
        <v>191</v>
      </c>
      <c r="D762" s="38" t="s">
        <v>139</v>
      </c>
      <c r="E762" s="38">
        <v>2</v>
      </c>
      <c r="F762" s="38">
        <v>3188.01</v>
      </c>
      <c r="G762" s="178">
        <v>217.142857142857</v>
      </c>
      <c r="H762" s="178">
        <v>134.117647058823</v>
      </c>
    </row>
    <row r="763" spans="2:8">
      <c r="B763" s="38">
        <v>2020</v>
      </c>
      <c r="C763" s="38" t="s">
        <v>191</v>
      </c>
      <c r="D763" s="38" t="s">
        <v>140</v>
      </c>
      <c r="E763" s="38">
        <v>19</v>
      </c>
      <c r="F763" s="38">
        <v>1118.5999999999999</v>
      </c>
      <c r="G763" s="178">
        <v>76.190476190476105</v>
      </c>
      <c r="H763" s="178">
        <v>47.058823529411697</v>
      </c>
    </row>
    <row r="764" spans="2:8">
      <c r="B764" s="38">
        <v>2020</v>
      </c>
      <c r="C764" s="38" t="s">
        <v>191</v>
      </c>
      <c r="D764" s="38" t="s">
        <v>141</v>
      </c>
      <c r="E764" s="38">
        <v>62</v>
      </c>
      <c r="F764" s="38">
        <v>3859.17</v>
      </c>
      <c r="G764" s="178">
        <v>262.85714285714198</v>
      </c>
      <c r="H764" s="178">
        <v>162.35294117647001</v>
      </c>
    </row>
    <row r="765" spans="2:8">
      <c r="B765" s="38">
        <v>2020</v>
      </c>
      <c r="C765" s="38" t="s">
        <v>191</v>
      </c>
      <c r="D765" s="38" t="s">
        <v>143</v>
      </c>
      <c r="E765" s="38">
        <v>3</v>
      </c>
      <c r="F765" s="38">
        <v>223.72</v>
      </c>
      <c r="G765" s="178">
        <v>15.2380952380952</v>
      </c>
      <c r="H765" s="178">
        <v>9.4117647058823497</v>
      </c>
    </row>
    <row r="766" spans="2:8">
      <c r="B766" s="38">
        <v>2020</v>
      </c>
      <c r="C766" s="38" t="s">
        <v>191</v>
      </c>
      <c r="D766" s="38" t="s">
        <v>144</v>
      </c>
      <c r="E766" s="38">
        <v>24</v>
      </c>
      <c r="F766" s="38">
        <v>4418.47</v>
      </c>
      <c r="G766" s="178">
        <v>300.95238095238</v>
      </c>
      <c r="H766" s="178">
        <v>185.88235294117601</v>
      </c>
    </row>
    <row r="767" spans="2:8">
      <c r="B767" s="38">
        <v>2021</v>
      </c>
      <c r="C767" s="38" t="s">
        <v>191</v>
      </c>
      <c r="D767" s="38" t="s">
        <v>135</v>
      </c>
      <c r="E767" s="38">
        <v>2</v>
      </c>
      <c r="F767" s="38">
        <v>111.86</v>
      </c>
      <c r="G767" s="178">
        <v>7.6190476190476097</v>
      </c>
      <c r="H767" s="178">
        <v>4.7058823529411704</v>
      </c>
    </row>
    <row r="768" spans="2:8">
      <c r="B768" s="38">
        <v>2021</v>
      </c>
      <c r="C768" s="38" t="s">
        <v>191</v>
      </c>
      <c r="D768" s="38" t="s">
        <v>137</v>
      </c>
      <c r="E768" s="38">
        <v>25</v>
      </c>
      <c r="F768" s="38">
        <v>1398.25</v>
      </c>
      <c r="G768" s="178">
        <v>95.238095238095198</v>
      </c>
      <c r="H768" s="178">
        <v>58.823529411764703</v>
      </c>
    </row>
    <row r="769" spans="2:8">
      <c r="B769" s="38">
        <v>2021</v>
      </c>
      <c r="C769" s="38" t="s">
        <v>191</v>
      </c>
      <c r="D769" s="38" t="s">
        <v>139</v>
      </c>
      <c r="E769" s="38">
        <v>12</v>
      </c>
      <c r="F769" s="38">
        <v>671.16</v>
      </c>
      <c r="G769" s="178">
        <v>45.714285714285701</v>
      </c>
      <c r="H769" s="178">
        <v>28.235294117647001</v>
      </c>
    </row>
    <row r="770" spans="2:8">
      <c r="B770" s="38">
        <v>2021</v>
      </c>
      <c r="C770" s="38" t="s">
        <v>191</v>
      </c>
      <c r="D770" s="38" t="s">
        <v>140</v>
      </c>
      <c r="E770" s="38">
        <v>79</v>
      </c>
      <c r="F770" s="38">
        <v>4418.47</v>
      </c>
      <c r="G770" s="178">
        <v>300.95238095238</v>
      </c>
      <c r="H770" s="178">
        <v>185.88235294117601</v>
      </c>
    </row>
    <row r="771" spans="2:8">
      <c r="B771" s="38">
        <v>2021</v>
      </c>
      <c r="C771" s="38" t="s">
        <v>191</v>
      </c>
      <c r="D771" s="38" t="s">
        <v>141</v>
      </c>
      <c r="E771" s="38">
        <v>171</v>
      </c>
      <c r="F771" s="38">
        <v>10291.120000000001</v>
      </c>
      <c r="G771" s="178">
        <v>700.95238095238096</v>
      </c>
      <c r="H771" s="178">
        <v>432.941176470588</v>
      </c>
    </row>
    <row r="772" spans="2:8">
      <c r="B772" s="38">
        <v>2021</v>
      </c>
      <c r="C772" s="38" t="s">
        <v>191</v>
      </c>
      <c r="D772" s="38" t="s">
        <v>142</v>
      </c>
      <c r="E772" s="38">
        <v>4</v>
      </c>
      <c r="F772" s="38">
        <v>447.44</v>
      </c>
      <c r="G772" s="178">
        <v>30.4761904761904</v>
      </c>
      <c r="H772" s="178">
        <v>18.823529411764699</v>
      </c>
    </row>
    <row r="773" spans="2:8">
      <c r="B773" s="38">
        <v>2021</v>
      </c>
      <c r="C773" s="38" t="s">
        <v>191</v>
      </c>
      <c r="D773" s="38" t="s">
        <v>143</v>
      </c>
      <c r="E773" s="38">
        <v>1</v>
      </c>
      <c r="F773" s="38">
        <v>55.93</v>
      </c>
      <c r="G773" s="178">
        <v>3.8095238095238</v>
      </c>
      <c r="H773" s="178">
        <v>2.3529411764705799</v>
      </c>
    </row>
    <row r="774" spans="2:8">
      <c r="B774" s="38">
        <v>2021</v>
      </c>
      <c r="C774" s="38" t="s">
        <v>191</v>
      </c>
      <c r="D774" s="38" t="s">
        <v>144</v>
      </c>
      <c r="E774" s="38">
        <v>41</v>
      </c>
      <c r="F774" s="38">
        <v>6096.37</v>
      </c>
      <c r="G774" s="178">
        <v>415.23809523809501</v>
      </c>
      <c r="H774" s="178">
        <v>256.47058823529397</v>
      </c>
    </row>
    <row r="775" spans="2:8">
      <c r="B775" s="38">
        <v>2021</v>
      </c>
      <c r="C775" s="38" t="s">
        <v>191</v>
      </c>
      <c r="D775" s="38" t="s">
        <v>146</v>
      </c>
      <c r="E775" s="38">
        <v>2</v>
      </c>
      <c r="F775" s="38">
        <v>167.79</v>
      </c>
      <c r="G775" s="178">
        <v>11.4285714285714</v>
      </c>
      <c r="H775" s="178">
        <v>7.0588235294117601</v>
      </c>
    </row>
    <row r="776" spans="2:8">
      <c r="B776" s="38">
        <v>2021</v>
      </c>
      <c r="C776" s="38" t="s">
        <v>191</v>
      </c>
      <c r="D776" s="38" t="s">
        <v>147</v>
      </c>
      <c r="E776" s="38">
        <v>57</v>
      </c>
      <c r="F776" s="38">
        <v>10850.42</v>
      </c>
      <c r="G776" s="178">
        <v>739.04761904761904</v>
      </c>
      <c r="H776" s="178">
        <v>456.47058823529397</v>
      </c>
    </row>
    <row r="777" spans="2:8">
      <c r="B777" s="38">
        <v>2022</v>
      </c>
      <c r="C777" s="38" t="s">
        <v>191</v>
      </c>
      <c r="D777" s="38" t="s">
        <v>135</v>
      </c>
      <c r="E777" s="38">
        <v>6</v>
      </c>
      <c r="F777" s="38">
        <v>335.58</v>
      </c>
      <c r="G777" s="178">
        <v>22.857142857142801</v>
      </c>
      <c r="H777" s="178">
        <v>14.117647058823501</v>
      </c>
    </row>
    <row r="778" spans="2:8">
      <c r="B778" s="38">
        <v>2022</v>
      </c>
      <c r="C778" s="38" t="s">
        <v>191</v>
      </c>
      <c r="D778" s="38" t="s">
        <v>137</v>
      </c>
      <c r="E778" s="38">
        <v>26</v>
      </c>
      <c r="F778" s="38">
        <v>1845.69</v>
      </c>
      <c r="G778" s="178">
        <v>125.714285714285</v>
      </c>
      <c r="H778" s="178">
        <v>77.647058823529406</v>
      </c>
    </row>
    <row r="779" spans="2:8">
      <c r="B779" s="38">
        <v>2022</v>
      </c>
      <c r="C779" s="38" t="s">
        <v>191</v>
      </c>
      <c r="D779" s="38" t="s">
        <v>138</v>
      </c>
      <c r="E779" s="38">
        <v>3</v>
      </c>
      <c r="F779" s="38">
        <v>3132.08</v>
      </c>
      <c r="G779" s="178">
        <v>213.333333333333</v>
      </c>
      <c r="H779" s="178">
        <v>131.76470588235199</v>
      </c>
    </row>
    <row r="780" spans="2:8">
      <c r="B780" s="38">
        <v>2022</v>
      </c>
      <c r="C780" s="38" t="s">
        <v>191</v>
      </c>
      <c r="D780" s="38" t="s">
        <v>139</v>
      </c>
      <c r="E780" s="38">
        <v>48</v>
      </c>
      <c r="F780" s="38">
        <v>2964.29</v>
      </c>
      <c r="G780" s="178">
        <v>201.90476190476099</v>
      </c>
      <c r="H780" s="178">
        <v>124.705882352941</v>
      </c>
    </row>
    <row r="781" spans="2:8">
      <c r="B781" s="38">
        <v>2022</v>
      </c>
      <c r="C781" s="38" t="s">
        <v>191</v>
      </c>
      <c r="D781" s="38" t="s">
        <v>140</v>
      </c>
      <c r="E781" s="38">
        <v>84</v>
      </c>
      <c r="F781" s="38">
        <v>4698.12</v>
      </c>
      <c r="G781" s="178">
        <v>320</v>
      </c>
      <c r="H781" s="178">
        <v>197.64705882352899</v>
      </c>
    </row>
    <row r="782" spans="2:8">
      <c r="B782" s="38">
        <v>2022</v>
      </c>
      <c r="C782" s="38" t="s">
        <v>191</v>
      </c>
      <c r="D782" s="38" t="s">
        <v>141</v>
      </c>
      <c r="E782" s="38">
        <v>225</v>
      </c>
      <c r="F782" s="38">
        <v>12584.25</v>
      </c>
      <c r="G782" s="178">
        <v>857.142857142857</v>
      </c>
      <c r="H782" s="178">
        <v>529.41176470588198</v>
      </c>
    </row>
    <row r="783" spans="2:8">
      <c r="B783" s="38">
        <v>2022</v>
      </c>
      <c r="C783" s="38" t="s">
        <v>191</v>
      </c>
      <c r="D783" s="38" t="s">
        <v>142</v>
      </c>
      <c r="E783" s="38">
        <v>84</v>
      </c>
      <c r="F783" s="38">
        <v>7047.18</v>
      </c>
      <c r="G783" s="178">
        <v>480</v>
      </c>
      <c r="H783" s="178">
        <v>296.47058823529397</v>
      </c>
    </row>
    <row r="784" spans="2:8">
      <c r="B784" s="38">
        <v>2022</v>
      </c>
      <c r="C784" s="38" t="s">
        <v>191</v>
      </c>
      <c r="D784" s="38" t="s">
        <v>143</v>
      </c>
      <c r="E784" s="38">
        <v>20</v>
      </c>
      <c r="F784" s="38">
        <v>1174.53</v>
      </c>
      <c r="G784" s="178">
        <v>80</v>
      </c>
      <c r="H784" s="178">
        <v>49.411764705882298</v>
      </c>
    </row>
    <row r="785" spans="2:8">
      <c r="B785" s="38">
        <v>2022</v>
      </c>
      <c r="C785" s="38" t="s">
        <v>191</v>
      </c>
      <c r="D785" s="38" t="s">
        <v>144</v>
      </c>
      <c r="E785" s="38">
        <v>62</v>
      </c>
      <c r="F785" s="38">
        <v>5760.79</v>
      </c>
      <c r="G785" s="178">
        <v>392.38095238095201</v>
      </c>
      <c r="H785" s="178">
        <v>242.35294117647001</v>
      </c>
    </row>
    <row r="786" spans="2:8">
      <c r="B786" s="38">
        <v>2022</v>
      </c>
      <c r="C786" s="38" t="s">
        <v>191</v>
      </c>
      <c r="D786" s="38" t="s">
        <v>146</v>
      </c>
      <c r="E786" s="38">
        <v>9</v>
      </c>
      <c r="F786" s="38">
        <v>503.37</v>
      </c>
      <c r="G786" s="178">
        <v>34.285714285714199</v>
      </c>
      <c r="H786" s="178">
        <v>21.176470588235201</v>
      </c>
    </row>
    <row r="787" spans="2:8">
      <c r="B787" s="38">
        <v>2022</v>
      </c>
      <c r="C787" s="38" t="s">
        <v>191</v>
      </c>
      <c r="D787" s="38" t="s">
        <v>147</v>
      </c>
      <c r="E787" s="38">
        <v>27</v>
      </c>
      <c r="F787" s="38">
        <v>4642.1899999999996</v>
      </c>
      <c r="G787" s="178">
        <v>316.19047619047598</v>
      </c>
      <c r="H787" s="178">
        <v>195.29411764705799</v>
      </c>
    </row>
    <row r="788" spans="2:8">
      <c r="B788" s="38">
        <v>2023</v>
      </c>
      <c r="C788" s="38" t="s">
        <v>191</v>
      </c>
      <c r="D788" s="38" t="s">
        <v>135</v>
      </c>
      <c r="E788" s="38">
        <v>5</v>
      </c>
      <c r="F788" s="38">
        <v>223.72</v>
      </c>
      <c r="G788" s="178">
        <v>19.047619047619001</v>
      </c>
      <c r="H788" s="178">
        <v>11.764705882352899</v>
      </c>
    </row>
    <row r="789" spans="2:8">
      <c r="B789" s="38">
        <v>2023</v>
      </c>
      <c r="C789" s="38" t="s">
        <v>191</v>
      </c>
      <c r="D789" s="38" t="s">
        <v>137</v>
      </c>
      <c r="E789" s="38">
        <v>13</v>
      </c>
      <c r="F789" s="38">
        <v>1062.67</v>
      </c>
      <c r="G789" s="178">
        <v>72.380952380952294</v>
      </c>
      <c r="H789" s="178">
        <v>44.705882352941103</v>
      </c>
    </row>
    <row r="790" spans="2:8">
      <c r="B790" s="38">
        <v>2023</v>
      </c>
      <c r="C790" s="38" t="s">
        <v>191</v>
      </c>
      <c r="D790" s="38" t="s">
        <v>138</v>
      </c>
      <c r="E790" s="38">
        <v>31</v>
      </c>
      <c r="F790" s="38">
        <v>1845.69</v>
      </c>
      <c r="G790" s="178">
        <v>140.95238095238</v>
      </c>
      <c r="H790" s="178">
        <v>87.058823529411697</v>
      </c>
    </row>
    <row r="791" spans="2:8">
      <c r="B791" s="38">
        <v>2023</v>
      </c>
      <c r="C791" s="38" t="s">
        <v>191</v>
      </c>
      <c r="D791" s="38" t="s">
        <v>139</v>
      </c>
      <c r="E791" s="38">
        <v>85</v>
      </c>
      <c r="F791" s="38">
        <v>5648.93</v>
      </c>
      <c r="G791" s="178">
        <v>384.76190476190402</v>
      </c>
      <c r="H791" s="178">
        <v>237.64705882352899</v>
      </c>
    </row>
    <row r="792" spans="2:8">
      <c r="B792" s="38">
        <v>2023</v>
      </c>
      <c r="C792" s="38" t="s">
        <v>191</v>
      </c>
      <c r="D792" s="38" t="s">
        <v>140</v>
      </c>
      <c r="E792" s="38">
        <v>84</v>
      </c>
      <c r="F792" s="38">
        <v>4865.91</v>
      </c>
      <c r="G792" s="178">
        <v>342.85714285714198</v>
      </c>
      <c r="H792" s="178">
        <v>211.76470588235199</v>
      </c>
    </row>
    <row r="793" spans="2:8">
      <c r="B793" s="38">
        <v>2023</v>
      </c>
      <c r="C793" s="38" t="s">
        <v>191</v>
      </c>
      <c r="D793" s="38" t="s">
        <v>141</v>
      </c>
      <c r="E793" s="38">
        <v>325</v>
      </c>
      <c r="F793" s="38">
        <v>18960.27</v>
      </c>
      <c r="G793" s="178">
        <v>1291.42857142857</v>
      </c>
      <c r="H793" s="178">
        <v>797.64705882352905</v>
      </c>
    </row>
    <row r="794" spans="2:8">
      <c r="B794" s="38">
        <v>2023</v>
      </c>
      <c r="C794" s="38" t="s">
        <v>191</v>
      </c>
      <c r="D794" s="38" t="s">
        <v>142</v>
      </c>
      <c r="E794" s="38">
        <v>96</v>
      </c>
      <c r="F794" s="38">
        <v>6040.44</v>
      </c>
      <c r="G794" s="178">
        <v>411.42857142857099</v>
      </c>
      <c r="H794" s="178">
        <v>254.117647058823</v>
      </c>
    </row>
    <row r="795" spans="2:8">
      <c r="B795" s="38">
        <v>2023</v>
      </c>
      <c r="C795" s="38" t="s">
        <v>191</v>
      </c>
      <c r="D795" s="38" t="s">
        <v>143</v>
      </c>
      <c r="E795" s="38">
        <v>48</v>
      </c>
      <c r="F795" s="38">
        <v>2460.92</v>
      </c>
      <c r="G795" s="178">
        <v>182.85714285714201</v>
      </c>
      <c r="H795" s="178">
        <v>112.941176470588</v>
      </c>
    </row>
    <row r="796" spans="2:8">
      <c r="B796" s="38">
        <v>2023</v>
      </c>
      <c r="C796" s="38" t="s">
        <v>191</v>
      </c>
      <c r="D796" s="38" t="s">
        <v>144</v>
      </c>
      <c r="E796" s="38">
        <v>134</v>
      </c>
      <c r="F796" s="38">
        <v>10906.35</v>
      </c>
      <c r="G796" s="178">
        <v>742.85714285714198</v>
      </c>
      <c r="H796" s="178">
        <v>458.82352941176401</v>
      </c>
    </row>
    <row r="797" spans="2:8">
      <c r="B797" s="38">
        <v>2023</v>
      </c>
      <c r="C797" s="38" t="s">
        <v>191</v>
      </c>
      <c r="D797" s="38" t="s">
        <v>146</v>
      </c>
      <c r="E797" s="38">
        <v>11</v>
      </c>
      <c r="F797" s="38">
        <v>503.37</v>
      </c>
      <c r="G797" s="178">
        <v>41.904761904761898</v>
      </c>
      <c r="H797" s="178">
        <v>25.8823529411764</v>
      </c>
    </row>
    <row r="798" spans="2:8">
      <c r="B798" s="38">
        <v>2023</v>
      </c>
      <c r="C798" s="38" t="s">
        <v>191</v>
      </c>
      <c r="D798" s="38" t="s">
        <v>147</v>
      </c>
      <c r="E798" s="38">
        <v>11</v>
      </c>
      <c r="F798" s="38">
        <v>1006.74</v>
      </c>
      <c r="G798" s="178">
        <v>68.571428571428498</v>
      </c>
      <c r="H798" s="178">
        <v>42.352941176470502</v>
      </c>
    </row>
    <row r="799" spans="2:8">
      <c r="B799" s="38">
        <v>2023</v>
      </c>
      <c r="C799" s="38" t="s">
        <v>191</v>
      </c>
      <c r="D799" s="38" t="s">
        <v>148</v>
      </c>
      <c r="E799" s="38">
        <v>20</v>
      </c>
      <c r="F799" s="38">
        <v>1398.25</v>
      </c>
      <c r="G799" s="178">
        <v>95.238095238095198</v>
      </c>
      <c r="H799" s="178">
        <v>58.823529411764703</v>
      </c>
    </row>
    <row r="800" spans="2:8">
      <c r="B800" s="38">
        <v>2021</v>
      </c>
      <c r="C800" s="38" t="s">
        <v>56</v>
      </c>
      <c r="D800" s="38" t="s">
        <v>140</v>
      </c>
      <c r="E800" s="38">
        <v>2</v>
      </c>
      <c r="F800" s="38">
        <v>251.43</v>
      </c>
      <c r="G800" s="178">
        <v>84</v>
      </c>
      <c r="H800" s="178">
        <v>51.692307692307601</v>
      </c>
    </row>
    <row r="801" spans="2:8">
      <c r="B801" s="38">
        <v>2021</v>
      </c>
      <c r="C801" s="38" t="s">
        <v>56</v>
      </c>
      <c r="D801" s="38" t="s">
        <v>142</v>
      </c>
      <c r="E801" s="38">
        <v>6</v>
      </c>
      <c r="F801" s="38">
        <v>326.26</v>
      </c>
      <c r="G801" s="178">
        <v>109</v>
      </c>
      <c r="H801" s="178">
        <v>67.076923076922995</v>
      </c>
    </row>
    <row r="802" spans="2:8">
      <c r="B802" s="38">
        <v>2021</v>
      </c>
      <c r="C802" s="38" t="s">
        <v>56</v>
      </c>
      <c r="D802" s="38" t="s">
        <v>143</v>
      </c>
      <c r="E802" s="38">
        <v>5</v>
      </c>
      <c r="F802" s="38">
        <v>356.2</v>
      </c>
      <c r="G802" s="178">
        <v>119</v>
      </c>
      <c r="H802" s="178">
        <v>73.230769230769198</v>
      </c>
    </row>
    <row r="803" spans="2:8">
      <c r="B803" s="38">
        <v>2021</v>
      </c>
      <c r="C803" s="38" t="s">
        <v>56</v>
      </c>
      <c r="D803" s="38" t="s">
        <v>144</v>
      </c>
      <c r="E803" s="38">
        <v>2</v>
      </c>
      <c r="F803" s="38">
        <v>293.33999999999997</v>
      </c>
      <c r="G803" s="178">
        <v>98</v>
      </c>
      <c r="H803" s="178">
        <v>60.307692307692299</v>
      </c>
    </row>
    <row r="804" spans="2:8">
      <c r="B804" s="38">
        <v>2021</v>
      </c>
      <c r="C804" s="38" t="s">
        <v>56</v>
      </c>
      <c r="D804" s="38" t="s">
        <v>146</v>
      </c>
      <c r="E804" s="38">
        <v>1</v>
      </c>
      <c r="F804" s="38">
        <v>83.81</v>
      </c>
      <c r="G804" s="178">
        <v>28</v>
      </c>
      <c r="H804" s="178">
        <v>17.230769230769202</v>
      </c>
    </row>
    <row r="805" spans="2:8">
      <c r="B805" s="38">
        <v>2021</v>
      </c>
      <c r="C805" s="38" t="s">
        <v>56</v>
      </c>
      <c r="D805" s="38" t="s">
        <v>147</v>
      </c>
      <c r="E805" s="38">
        <v>4</v>
      </c>
      <c r="F805" s="38">
        <v>302.31</v>
      </c>
      <c r="G805" s="178">
        <v>101</v>
      </c>
      <c r="H805" s="178">
        <v>62.153846153846096</v>
      </c>
    </row>
    <row r="806" spans="2:8">
      <c r="B806" s="38">
        <v>2022</v>
      </c>
      <c r="C806" s="38" t="s">
        <v>56</v>
      </c>
      <c r="D806" s="38" t="s">
        <v>135</v>
      </c>
      <c r="E806" s="38">
        <v>12</v>
      </c>
      <c r="F806" s="38">
        <v>996.75</v>
      </c>
      <c r="G806" s="178">
        <v>333</v>
      </c>
      <c r="H806" s="178">
        <v>204.923076923076</v>
      </c>
    </row>
    <row r="807" spans="2:8">
      <c r="B807" s="38">
        <v>2022</v>
      </c>
      <c r="C807" s="38" t="s">
        <v>56</v>
      </c>
      <c r="D807" s="38" t="s">
        <v>140</v>
      </c>
      <c r="E807" s="38">
        <v>4</v>
      </c>
      <c r="F807" s="38">
        <v>134.69999999999999</v>
      </c>
      <c r="G807" s="178">
        <v>45</v>
      </c>
      <c r="H807" s="178">
        <v>27.692307692307601</v>
      </c>
    </row>
    <row r="808" spans="2:8">
      <c r="B808" s="38">
        <v>2022</v>
      </c>
      <c r="C808" s="38" t="s">
        <v>56</v>
      </c>
      <c r="D808" s="38" t="s">
        <v>141</v>
      </c>
      <c r="E808" s="38">
        <v>4</v>
      </c>
      <c r="F808" s="38">
        <v>646.53</v>
      </c>
      <c r="G808" s="178">
        <v>216</v>
      </c>
      <c r="H808" s="178">
        <v>132.923076923076</v>
      </c>
    </row>
    <row r="809" spans="2:8">
      <c r="B809" s="38">
        <v>2022</v>
      </c>
      <c r="C809" s="38" t="s">
        <v>56</v>
      </c>
      <c r="D809" s="38" t="s">
        <v>142</v>
      </c>
      <c r="E809" s="38">
        <v>16</v>
      </c>
      <c r="F809" s="38">
        <v>1538.53</v>
      </c>
      <c r="G809" s="178">
        <v>514</v>
      </c>
      <c r="H809" s="178">
        <v>316.30769230769198</v>
      </c>
    </row>
    <row r="810" spans="2:8">
      <c r="B810" s="38">
        <v>2022</v>
      </c>
      <c r="C810" s="38" t="s">
        <v>56</v>
      </c>
      <c r="D810" s="38" t="s">
        <v>143</v>
      </c>
      <c r="E810" s="38">
        <v>92</v>
      </c>
      <c r="F810" s="38">
        <v>9766.8799999999992</v>
      </c>
      <c r="G810" s="178">
        <v>3263</v>
      </c>
      <c r="H810" s="178">
        <v>2008</v>
      </c>
    </row>
    <row r="811" spans="2:8">
      <c r="B811" s="38">
        <v>2022</v>
      </c>
      <c r="C811" s="38" t="s">
        <v>56</v>
      </c>
      <c r="D811" s="38" t="s">
        <v>144</v>
      </c>
      <c r="E811" s="38">
        <v>4</v>
      </c>
      <c r="F811" s="38">
        <v>679.46</v>
      </c>
      <c r="G811" s="178">
        <v>227</v>
      </c>
      <c r="H811" s="178">
        <v>139.692307692307</v>
      </c>
    </row>
    <row r="812" spans="2:8">
      <c r="B812" s="38">
        <v>2022</v>
      </c>
      <c r="C812" s="38" t="s">
        <v>56</v>
      </c>
      <c r="D812" s="38" t="s">
        <v>147</v>
      </c>
      <c r="E812" s="38">
        <v>3</v>
      </c>
      <c r="F812" s="38">
        <v>170.61</v>
      </c>
      <c r="G812" s="178">
        <v>57</v>
      </c>
      <c r="H812" s="178">
        <v>35.076923076923002</v>
      </c>
    </row>
    <row r="813" spans="2:8">
      <c r="B813" s="38">
        <v>2023</v>
      </c>
      <c r="C813" s="38" t="s">
        <v>56</v>
      </c>
      <c r="D813" s="38" t="s">
        <v>135</v>
      </c>
      <c r="E813" s="38">
        <v>26</v>
      </c>
      <c r="F813" s="38">
        <v>2158.1799999999998</v>
      </c>
      <c r="G813" s="178">
        <v>721</v>
      </c>
      <c r="H813" s="178">
        <v>443.692307692307</v>
      </c>
    </row>
    <row r="814" spans="2:8">
      <c r="B814" s="38">
        <v>2023</v>
      </c>
      <c r="C814" s="38" t="s">
        <v>56</v>
      </c>
      <c r="D814" s="38" t="s">
        <v>138</v>
      </c>
      <c r="E814" s="38">
        <v>15</v>
      </c>
      <c r="F814" s="38">
        <v>1807.93</v>
      </c>
      <c r="G814" s="178">
        <v>604</v>
      </c>
      <c r="H814" s="178">
        <v>371.692307692307</v>
      </c>
    </row>
    <row r="815" spans="2:8">
      <c r="B815" s="38">
        <v>2023</v>
      </c>
      <c r="C815" s="38" t="s">
        <v>56</v>
      </c>
      <c r="D815" s="38" t="s">
        <v>139</v>
      </c>
      <c r="E815" s="38">
        <v>1</v>
      </c>
      <c r="F815" s="38">
        <v>83.81</v>
      </c>
      <c r="G815" s="178">
        <v>28</v>
      </c>
      <c r="H815" s="178">
        <v>17.230769230769202</v>
      </c>
    </row>
    <row r="816" spans="2:8">
      <c r="B816" s="38">
        <v>2023</v>
      </c>
      <c r="C816" s="38" t="s">
        <v>56</v>
      </c>
      <c r="D816" s="38" t="s">
        <v>140</v>
      </c>
      <c r="E816" s="38">
        <v>187</v>
      </c>
      <c r="F816" s="38">
        <v>14269.1</v>
      </c>
      <c r="G816" s="178">
        <v>4795</v>
      </c>
      <c r="H816" s="178">
        <v>2950.76923076923</v>
      </c>
    </row>
    <row r="817" spans="2:8">
      <c r="B817" s="38">
        <v>2023</v>
      </c>
      <c r="C817" s="38" t="s">
        <v>56</v>
      </c>
      <c r="D817" s="38" t="s">
        <v>141</v>
      </c>
      <c r="E817" s="38">
        <v>3</v>
      </c>
      <c r="F817" s="38">
        <v>419.05</v>
      </c>
      <c r="G817" s="178">
        <v>140</v>
      </c>
      <c r="H817" s="178">
        <v>86.153846153846104</v>
      </c>
    </row>
    <row r="818" spans="2:8">
      <c r="B818" s="38">
        <v>2023</v>
      </c>
      <c r="C818" s="38" t="s">
        <v>56</v>
      </c>
      <c r="D818" s="38" t="s">
        <v>142</v>
      </c>
      <c r="E818" s="38">
        <v>129</v>
      </c>
      <c r="F818" s="38">
        <v>18591.09</v>
      </c>
      <c r="G818" s="178">
        <v>6211</v>
      </c>
      <c r="H818" s="178">
        <v>3822.1538461538398</v>
      </c>
    </row>
    <row r="819" spans="2:8">
      <c r="B819" s="38">
        <v>2023</v>
      </c>
      <c r="C819" s="38" t="s">
        <v>56</v>
      </c>
      <c r="D819" s="38" t="s">
        <v>143</v>
      </c>
      <c r="E819" s="38">
        <v>39</v>
      </c>
      <c r="F819" s="38">
        <v>4648.57</v>
      </c>
      <c r="G819" s="178">
        <v>1553</v>
      </c>
      <c r="H819" s="178">
        <v>955.69230769230705</v>
      </c>
    </row>
    <row r="820" spans="2:8">
      <c r="B820" s="38">
        <v>2023</v>
      </c>
      <c r="C820" s="38" t="s">
        <v>56</v>
      </c>
      <c r="D820" s="38" t="s">
        <v>144</v>
      </c>
      <c r="E820" s="38">
        <v>24</v>
      </c>
      <c r="F820" s="38">
        <v>2813.72</v>
      </c>
      <c r="G820" s="178">
        <v>940</v>
      </c>
      <c r="H820" s="178">
        <v>578.461538461538</v>
      </c>
    </row>
    <row r="821" spans="2:8">
      <c r="B821" s="38">
        <v>2023</v>
      </c>
      <c r="C821" s="38" t="s">
        <v>56</v>
      </c>
      <c r="D821" s="38" t="s">
        <v>146</v>
      </c>
      <c r="E821" s="38">
        <v>1</v>
      </c>
      <c r="F821" s="38">
        <v>83.81</v>
      </c>
      <c r="G821" s="178">
        <v>28</v>
      </c>
      <c r="H821" s="178">
        <v>17.230769230769202</v>
      </c>
    </row>
    <row r="822" spans="2:8">
      <c r="B822" s="38">
        <v>2023</v>
      </c>
      <c r="C822" s="38" t="s">
        <v>56</v>
      </c>
      <c r="D822" s="38" t="s">
        <v>147</v>
      </c>
      <c r="E822" s="38">
        <v>78</v>
      </c>
      <c r="F822" s="38">
        <v>5468.75</v>
      </c>
      <c r="G822" s="178">
        <v>1827</v>
      </c>
      <c r="H822" s="178">
        <v>1124.3076923076901</v>
      </c>
    </row>
    <row r="823" spans="2:8">
      <c r="B823" s="38">
        <v>2023</v>
      </c>
      <c r="C823" s="38" t="s">
        <v>56</v>
      </c>
      <c r="D823" s="38" t="s">
        <v>148</v>
      </c>
      <c r="E823" s="38">
        <v>8</v>
      </c>
      <c r="F823" s="38">
        <v>736.35</v>
      </c>
      <c r="G823" s="178">
        <v>246</v>
      </c>
      <c r="H823" s="178">
        <v>151.38461538461499</v>
      </c>
    </row>
    <row r="824" spans="2:8">
      <c r="B824" s="38">
        <v>2015</v>
      </c>
      <c r="C824" s="38" t="s">
        <v>56</v>
      </c>
      <c r="D824" s="38" t="s">
        <v>135</v>
      </c>
      <c r="E824" s="38">
        <v>670</v>
      </c>
      <c r="F824" s="38">
        <v>30356.959999999999</v>
      </c>
      <c r="G824" s="178">
        <v>11219</v>
      </c>
      <c r="H824" s="178">
        <v>6904</v>
      </c>
    </row>
    <row r="825" spans="2:8">
      <c r="B825" s="38">
        <v>2015</v>
      </c>
      <c r="C825" s="38" t="s">
        <v>56</v>
      </c>
      <c r="D825" s="38" t="s">
        <v>136</v>
      </c>
      <c r="E825" s="38">
        <v>1180</v>
      </c>
      <c r="F825" s="38">
        <v>76795.73</v>
      </c>
      <c r="G825" s="178">
        <v>28222</v>
      </c>
      <c r="H825" s="178">
        <v>17367.384615384599</v>
      </c>
    </row>
    <row r="826" spans="2:8">
      <c r="B826" s="38">
        <v>2015</v>
      </c>
      <c r="C826" s="38" t="s">
        <v>56</v>
      </c>
      <c r="D826" s="38" t="s">
        <v>137</v>
      </c>
      <c r="E826" s="38">
        <v>92</v>
      </c>
      <c r="F826" s="38">
        <v>2990.56</v>
      </c>
      <c r="G826" s="178">
        <v>1099</v>
      </c>
      <c r="H826" s="178">
        <v>676.30769230769204</v>
      </c>
    </row>
    <row r="827" spans="2:8">
      <c r="B827" s="38">
        <v>2015</v>
      </c>
      <c r="C827" s="38" t="s">
        <v>56</v>
      </c>
      <c r="D827" s="38" t="s">
        <v>138</v>
      </c>
      <c r="E827" s="38">
        <v>1766</v>
      </c>
      <c r="F827" s="38">
        <v>153866.1</v>
      </c>
      <c r="G827" s="178">
        <v>56570</v>
      </c>
      <c r="H827" s="178">
        <v>34812.307692307601</v>
      </c>
    </row>
    <row r="828" spans="2:8">
      <c r="B828" s="38">
        <v>2015</v>
      </c>
      <c r="C828" s="38" t="s">
        <v>56</v>
      </c>
      <c r="D828" s="38" t="s">
        <v>139</v>
      </c>
      <c r="E828" s="38">
        <v>998</v>
      </c>
      <c r="F828" s="38">
        <v>102962.88</v>
      </c>
      <c r="G828" s="178">
        <v>37839</v>
      </c>
      <c r="H828" s="178">
        <v>23285.538461538399</v>
      </c>
    </row>
    <row r="829" spans="2:8">
      <c r="B829" s="38">
        <v>2015</v>
      </c>
      <c r="C829" s="38" t="s">
        <v>56</v>
      </c>
      <c r="D829" s="38" t="s">
        <v>140</v>
      </c>
      <c r="E829" s="38">
        <v>5446</v>
      </c>
      <c r="F829" s="38">
        <v>291999.25</v>
      </c>
      <c r="G829" s="178">
        <v>107334</v>
      </c>
      <c r="H829" s="178">
        <v>66051.692307692298</v>
      </c>
    </row>
    <row r="830" spans="2:8">
      <c r="B830" s="38">
        <v>2015</v>
      </c>
      <c r="C830" s="38" t="s">
        <v>56</v>
      </c>
      <c r="D830" s="38" t="s">
        <v>141</v>
      </c>
      <c r="E830" s="38">
        <v>16719</v>
      </c>
      <c r="F830" s="38">
        <v>1094646.24</v>
      </c>
      <c r="G830" s="178">
        <v>402294</v>
      </c>
      <c r="H830" s="178">
        <v>247565.538461538</v>
      </c>
    </row>
    <row r="831" spans="2:8">
      <c r="B831" s="38">
        <v>2015</v>
      </c>
      <c r="C831" s="38" t="s">
        <v>56</v>
      </c>
      <c r="D831" s="38" t="s">
        <v>142</v>
      </c>
      <c r="E831" s="38">
        <v>1904</v>
      </c>
      <c r="F831" s="38">
        <v>101593.66</v>
      </c>
      <c r="G831" s="178">
        <v>37335</v>
      </c>
      <c r="H831" s="178">
        <v>22975.384615384599</v>
      </c>
    </row>
    <row r="832" spans="2:8">
      <c r="B832" s="38">
        <v>2015</v>
      </c>
      <c r="C832" s="38" t="s">
        <v>56</v>
      </c>
      <c r="D832" s="38" t="s">
        <v>143</v>
      </c>
      <c r="E832" s="38">
        <v>9246</v>
      </c>
      <c r="F832" s="38">
        <v>699559.88</v>
      </c>
      <c r="G832" s="178">
        <v>257087.14</v>
      </c>
      <c r="H832" s="178">
        <v>158207.47076923001</v>
      </c>
    </row>
    <row r="833" spans="2:8">
      <c r="B833" s="38">
        <v>2015</v>
      </c>
      <c r="C833" s="38" t="s">
        <v>56</v>
      </c>
      <c r="D833" s="38" t="s">
        <v>144</v>
      </c>
      <c r="E833" s="38">
        <v>4965</v>
      </c>
      <c r="F833" s="38">
        <v>318911.34000000003</v>
      </c>
      <c r="G833" s="178">
        <v>117237</v>
      </c>
      <c r="H833" s="178">
        <v>72145.846153846098</v>
      </c>
    </row>
    <row r="834" spans="2:8">
      <c r="B834" s="38">
        <v>2015</v>
      </c>
      <c r="C834" s="38" t="s">
        <v>56</v>
      </c>
      <c r="D834" s="38" t="s">
        <v>146</v>
      </c>
      <c r="E834" s="38">
        <v>59</v>
      </c>
      <c r="F834" s="38">
        <v>3885.76</v>
      </c>
      <c r="G834" s="178">
        <v>1428</v>
      </c>
      <c r="H834" s="178">
        <v>878.76923076923003</v>
      </c>
    </row>
    <row r="835" spans="2:8">
      <c r="B835" s="38">
        <v>2015</v>
      </c>
      <c r="C835" s="38" t="s">
        <v>56</v>
      </c>
      <c r="D835" s="38" t="s">
        <v>147</v>
      </c>
      <c r="E835" s="38">
        <v>96</v>
      </c>
      <c r="F835" s="38">
        <v>5665.27</v>
      </c>
      <c r="G835" s="178">
        <v>2098</v>
      </c>
      <c r="H835" s="178">
        <v>1291.0769230769199</v>
      </c>
    </row>
    <row r="836" spans="2:8">
      <c r="B836" s="38">
        <v>2015</v>
      </c>
      <c r="C836" s="38" t="s">
        <v>56</v>
      </c>
      <c r="D836" s="38" t="s">
        <v>148</v>
      </c>
      <c r="E836" s="38">
        <v>7</v>
      </c>
      <c r="F836" s="38">
        <v>168.71</v>
      </c>
      <c r="G836" s="178">
        <v>62</v>
      </c>
      <c r="H836" s="178">
        <v>38.153846153846096</v>
      </c>
    </row>
    <row r="837" spans="2:8">
      <c r="B837" s="38">
        <v>2016</v>
      </c>
      <c r="C837" s="38" t="s">
        <v>56</v>
      </c>
      <c r="D837" s="38" t="s">
        <v>135</v>
      </c>
      <c r="E837" s="38">
        <v>452</v>
      </c>
      <c r="F837" s="38">
        <v>20041.080000000002</v>
      </c>
      <c r="G837" s="178">
        <v>7431</v>
      </c>
      <c r="H837" s="178">
        <v>4572.9230769230699</v>
      </c>
    </row>
    <row r="838" spans="2:8">
      <c r="B838" s="38">
        <v>2016</v>
      </c>
      <c r="C838" s="38" t="s">
        <v>56</v>
      </c>
      <c r="D838" s="38" t="s">
        <v>136</v>
      </c>
      <c r="E838" s="38">
        <v>942</v>
      </c>
      <c r="F838" s="38">
        <v>57026.81</v>
      </c>
      <c r="G838" s="178">
        <v>20957</v>
      </c>
      <c r="H838" s="178">
        <v>12896.615384615299</v>
      </c>
    </row>
    <row r="839" spans="2:8">
      <c r="B839" s="38">
        <v>2016</v>
      </c>
      <c r="C839" s="38" t="s">
        <v>56</v>
      </c>
      <c r="D839" s="38" t="s">
        <v>137</v>
      </c>
      <c r="E839" s="38">
        <v>182</v>
      </c>
      <c r="F839" s="38">
        <v>11766.03</v>
      </c>
      <c r="G839" s="178">
        <v>4324</v>
      </c>
      <c r="H839" s="178">
        <v>2660.9230769230699</v>
      </c>
    </row>
    <row r="840" spans="2:8">
      <c r="B840" s="38">
        <v>2016</v>
      </c>
      <c r="C840" s="38" t="s">
        <v>56</v>
      </c>
      <c r="D840" s="38" t="s">
        <v>138</v>
      </c>
      <c r="E840" s="38">
        <v>1455</v>
      </c>
      <c r="F840" s="38">
        <v>126380.45</v>
      </c>
      <c r="G840" s="178">
        <v>46445</v>
      </c>
      <c r="H840" s="178">
        <v>28581.538461538399</v>
      </c>
    </row>
    <row r="841" spans="2:8">
      <c r="B841" s="38">
        <v>2016</v>
      </c>
      <c r="C841" s="38" t="s">
        <v>56</v>
      </c>
      <c r="D841" s="38" t="s">
        <v>139</v>
      </c>
      <c r="E841" s="38">
        <v>960</v>
      </c>
      <c r="F841" s="38">
        <v>98780.49</v>
      </c>
      <c r="G841" s="178">
        <v>36302</v>
      </c>
      <c r="H841" s="178">
        <v>22339.692307692301</v>
      </c>
    </row>
    <row r="842" spans="2:8">
      <c r="B842" s="38">
        <v>2016</v>
      </c>
      <c r="C842" s="38" t="s">
        <v>56</v>
      </c>
      <c r="D842" s="38" t="s">
        <v>140</v>
      </c>
      <c r="E842" s="38">
        <v>3805</v>
      </c>
      <c r="F842" s="38">
        <v>232205.16</v>
      </c>
      <c r="G842" s="178">
        <v>85336</v>
      </c>
      <c r="H842" s="178">
        <v>52514.461538461503</v>
      </c>
    </row>
    <row r="843" spans="2:8">
      <c r="B843" s="38">
        <v>2016</v>
      </c>
      <c r="C843" s="38" t="s">
        <v>56</v>
      </c>
      <c r="D843" s="38" t="s">
        <v>141</v>
      </c>
      <c r="E843" s="38">
        <v>13125</v>
      </c>
      <c r="F843" s="38">
        <v>882033.58</v>
      </c>
      <c r="G843" s="178">
        <v>324161</v>
      </c>
      <c r="H843" s="178">
        <v>199483.69230769199</v>
      </c>
    </row>
    <row r="844" spans="2:8">
      <c r="B844" s="38">
        <v>2016</v>
      </c>
      <c r="C844" s="38" t="s">
        <v>56</v>
      </c>
      <c r="D844" s="38" t="s">
        <v>142</v>
      </c>
      <c r="E844" s="38">
        <v>1996</v>
      </c>
      <c r="F844" s="38">
        <v>114413.1</v>
      </c>
      <c r="G844" s="178">
        <v>42046</v>
      </c>
      <c r="H844" s="178">
        <v>25874.461538461499</v>
      </c>
    </row>
    <row r="845" spans="2:8">
      <c r="B845" s="38">
        <v>2016</v>
      </c>
      <c r="C845" s="38" t="s">
        <v>56</v>
      </c>
      <c r="D845" s="38" t="s">
        <v>143</v>
      </c>
      <c r="E845" s="38">
        <v>7081</v>
      </c>
      <c r="F845" s="38">
        <v>525282.80000000005</v>
      </c>
      <c r="G845" s="178">
        <v>193041</v>
      </c>
      <c r="H845" s="178">
        <v>118794.46153846099</v>
      </c>
    </row>
    <row r="846" spans="2:8">
      <c r="B846" s="38">
        <v>2016</v>
      </c>
      <c r="C846" s="38" t="s">
        <v>56</v>
      </c>
      <c r="D846" s="38" t="s">
        <v>144</v>
      </c>
      <c r="E846" s="38">
        <v>1925</v>
      </c>
      <c r="F846" s="38">
        <v>152214.75</v>
      </c>
      <c r="G846" s="178">
        <v>55938</v>
      </c>
      <c r="H846" s="178">
        <v>34423.384615384603</v>
      </c>
    </row>
    <row r="847" spans="2:8">
      <c r="B847" s="38">
        <v>2016</v>
      </c>
      <c r="C847" s="38" t="s">
        <v>56</v>
      </c>
      <c r="D847" s="38" t="s">
        <v>145</v>
      </c>
      <c r="E847" s="38">
        <v>1</v>
      </c>
      <c r="F847" s="38">
        <v>10.88</v>
      </c>
      <c r="G847" s="178">
        <v>4</v>
      </c>
      <c r="H847" s="178">
        <v>2.4615384615384599</v>
      </c>
    </row>
    <row r="848" spans="2:8">
      <c r="B848" s="38">
        <v>2016</v>
      </c>
      <c r="C848" s="38" t="s">
        <v>56</v>
      </c>
      <c r="D848" s="38" t="s">
        <v>146</v>
      </c>
      <c r="E848" s="38">
        <v>23</v>
      </c>
      <c r="F848" s="38">
        <v>2288.44</v>
      </c>
      <c r="G848" s="178">
        <v>841</v>
      </c>
      <c r="H848" s="178">
        <v>517.53846153846098</v>
      </c>
    </row>
    <row r="849" spans="2:8">
      <c r="B849" s="38">
        <v>2016</v>
      </c>
      <c r="C849" s="38" t="s">
        <v>56</v>
      </c>
      <c r="D849" s="38" t="s">
        <v>147</v>
      </c>
      <c r="E849" s="38">
        <v>280</v>
      </c>
      <c r="F849" s="38">
        <v>22329.17</v>
      </c>
      <c r="G849" s="178">
        <v>8232</v>
      </c>
      <c r="H849" s="178">
        <v>5065.8461538461497</v>
      </c>
    </row>
    <row r="850" spans="2:8">
      <c r="B850" s="38">
        <v>2016</v>
      </c>
      <c r="C850" s="38" t="s">
        <v>56</v>
      </c>
      <c r="D850" s="38" t="s">
        <v>148</v>
      </c>
      <c r="E850" s="38">
        <v>26</v>
      </c>
      <c r="F850" s="38">
        <v>1311.62</v>
      </c>
      <c r="G850" s="178">
        <v>482</v>
      </c>
      <c r="H850" s="178">
        <v>296.61538461538402</v>
      </c>
    </row>
    <row r="851" spans="2:8">
      <c r="B851" s="38">
        <v>2017</v>
      </c>
      <c r="C851" s="38" t="s">
        <v>56</v>
      </c>
      <c r="D851" s="38" t="s">
        <v>135</v>
      </c>
      <c r="E851" s="38">
        <v>537</v>
      </c>
      <c r="F851" s="38">
        <v>23292.92</v>
      </c>
      <c r="G851" s="178">
        <v>8603</v>
      </c>
      <c r="H851" s="178">
        <v>5294.1538461538403</v>
      </c>
    </row>
    <row r="852" spans="2:8">
      <c r="B852" s="38">
        <v>2017</v>
      </c>
      <c r="C852" s="38" t="s">
        <v>56</v>
      </c>
      <c r="D852" s="38" t="s">
        <v>136</v>
      </c>
      <c r="E852" s="38">
        <v>796</v>
      </c>
      <c r="F852" s="38">
        <v>41611.519999999997</v>
      </c>
      <c r="G852" s="178">
        <v>15292</v>
      </c>
      <c r="H852" s="178">
        <v>9410.4615384615299</v>
      </c>
    </row>
    <row r="853" spans="2:8">
      <c r="B853" s="38">
        <v>2017</v>
      </c>
      <c r="C853" s="38" t="s">
        <v>56</v>
      </c>
      <c r="D853" s="38" t="s">
        <v>137</v>
      </c>
      <c r="E853" s="38">
        <v>50</v>
      </c>
      <c r="F853" s="38">
        <v>2383.7399999999998</v>
      </c>
      <c r="G853" s="178">
        <v>920</v>
      </c>
      <c r="H853" s="178">
        <v>566.15384615384596</v>
      </c>
    </row>
    <row r="854" spans="2:8">
      <c r="B854" s="38">
        <v>2017</v>
      </c>
      <c r="C854" s="38" t="s">
        <v>56</v>
      </c>
      <c r="D854" s="38" t="s">
        <v>138</v>
      </c>
      <c r="E854" s="38">
        <v>1629</v>
      </c>
      <c r="F854" s="38">
        <v>137664.9</v>
      </c>
      <c r="G854" s="178">
        <v>50616</v>
      </c>
      <c r="H854" s="178">
        <v>31148.307692307601</v>
      </c>
    </row>
    <row r="855" spans="2:8">
      <c r="B855" s="38">
        <v>2017</v>
      </c>
      <c r="C855" s="38" t="s">
        <v>56</v>
      </c>
      <c r="D855" s="38" t="s">
        <v>139</v>
      </c>
      <c r="E855" s="38">
        <v>645</v>
      </c>
      <c r="F855" s="38">
        <v>63463.72</v>
      </c>
      <c r="G855" s="178">
        <v>23323</v>
      </c>
      <c r="H855" s="178">
        <v>14352.615384615299</v>
      </c>
    </row>
    <row r="856" spans="2:8">
      <c r="B856" s="38">
        <v>2017</v>
      </c>
      <c r="C856" s="38" t="s">
        <v>56</v>
      </c>
      <c r="D856" s="38" t="s">
        <v>140</v>
      </c>
      <c r="E856" s="38">
        <v>3797</v>
      </c>
      <c r="F856" s="38">
        <v>260285.31</v>
      </c>
      <c r="G856" s="178">
        <v>95822</v>
      </c>
      <c r="H856" s="178">
        <v>58967.384615384603</v>
      </c>
    </row>
    <row r="857" spans="2:8">
      <c r="B857" s="38">
        <v>2017</v>
      </c>
      <c r="C857" s="38" t="s">
        <v>56</v>
      </c>
      <c r="D857" s="38" t="s">
        <v>141</v>
      </c>
      <c r="E857" s="38">
        <v>2662</v>
      </c>
      <c r="F857" s="38">
        <v>199535.3</v>
      </c>
      <c r="G857" s="178">
        <v>73351</v>
      </c>
      <c r="H857" s="178">
        <v>45139.0769230769</v>
      </c>
    </row>
    <row r="858" spans="2:8">
      <c r="B858" s="38">
        <v>2017</v>
      </c>
      <c r="C858" s="38" t="s">
        <v>56</v>
      </c>
      <c r="D858" s="38" t="s">
        <v>142</v>
      </c>
      <c r="E858" s="38">
        <v>2280</v>
      </c>
      <c r="F858" s="38">
        <v>134467.64000000001</v>
      </c>
      <c r="G858" s="178">
        <v>49416</v>
      </c>
      <c r="H858" s="178">
        <v>30409.846153846102</v>
      </c>
    </row>
    <row r="859" spans="2:8">
      <c r="B859" s="38">
        <v>2017</v>
      </c>
      <c r="C859" s="38" t="s">
        <v>56</v>
      </c>
      <c r="D859" s="38" t="s">
        <v>143</v>
      </c>
      <c r="E859" s="38">
        <v>3745</v>
      </c>
      <c r="F859" s="38">
        <v>271935.71999999997</v>
      </c>
      <c r="G859" s="178">
        <v>99936.13</v>
      </c>
      <c r="H859" s="178">
        <v>61499.156923076902</v>
      </c>
    </row>
    <row r="860" spans="2:8">
      <c r="B860" s="38">
        <v>2017</v>
      </c>
      <c r="C860" s="38" t="s">
        <v>56</v>
      </c>
      <c r="D860" s="38" t="s">
        <v>144</v>
      </c>
      <c r="E860" s="38">
        <v>1357</v>
      </c>
      <c r="F860" s="38">
        <v>128341.27</v>
      </c>
      <c r="G860" s="178">
        <v>47193</v>
      </c>
      <c r="H860" s="178">
        <v>29041.846153846102</v>
      </c>
    </row>
    <row r="861" spans="2:8">
      <c r="B861" s="38">
        <v>2017</v>
      </c>
      <c r="C861" s="38" t="s">
        <v>56</v>
      </c>
      <c r="D861" s="38" t="s">
        <v>146</v>
      </c>
      <c r="E861" s="38">
        <v>92</v>
      </c>
      <c r="F861" s="38">
        <v>5621.78</v>
      </c>
      <c r="G861" s="178">
        <v>2066</v>
      </c>
      <c r="H861" s="178">
        <v>1271.38461538461</v>
      </c>
    </row>
    <row r="862" spans="2:8">
      <c r="B862" s="38">
        <v>2017</v>
      </c>
      <c r="C862" s="38" t="s">
        <v>56</v>
      </c>
      <c r="D862" s="38" t="s">
        <v>147</v>
      </c>
      <c r="E862" s="38">
        <v>712</v>
      </c>
      <c r="F862" s="38">
        <v>58510.99</v>
      </c>
      <c r="G862" s="178">
        <v>21503</v>
      </c>
      <c r="H862" s="178">
        <v>13232.615384615299</v>
      </c>
    </row>
    <row r="863" spans="2:8">
      <c r="B863" s="38">
        <v>2017</v>
      </c>
      <c r="C863" s="38" t="s">
        <v>56</v>
      </c>
      <c r="D863" s="38" t="s">
        <v>148</v>
      </c>
      <c r="E863" s="38">
        <v>35</v>
      </c>
      <c r="F863" s="38">
        <v>1727.89</v>
      </c>
      <c r="G863" s="178">
        <v>635</v>
      </c>
      <c r="H863" s="178">
        <v>390.76923076922998</v>
      </c>
    </row>
    <row r="864" spans="2:8">
      <c r="B864" s="38">
        <v>2018</v>
      </c>
      <c r="C864" s="38" t="s">
        <v>56</v>
      </c>
      <c r="D864" s="38" t="s">
        <v>135</v>
      </c>
      <c r="E864" s="38">
        <v>636</v>
      </c>
      <c r="F864" s="38">
        <v>33943.26</v>
      </c>
      <c r="G864" s="178">
        <v>12506</v>
      </c>
      <c r="H864" s="178">
        <v>7696</v>
      </c>
    </row>
    <row r="865" spans="2:8">
      <c r="B865" s="38">
        <v>2018</v>
      </c>
      <c r="C865" s="38" t="s">
        <v>56</v>
      </c>
      <c r="D865" s="38" t="s">
        <v>136</v>
      </c>
      <c r="E865" s="38">
        <v>235</v>
      </c>
      <c r="F865" s="38">
        <v>13415.07</v>
      </c>
      <c r="G865" s="178">
        <v>4930</v>
      </c>
      <c r="H865" s="178">
        <v>3033.8461538461502</v>
      </c>
    </row>
    <row r="866" spans="2:8">
      <c r="B866" s="38">
        <v>2018</v>
      </c>
      <c r="C866" s="38" t="s">
        <v>56</v>
      </c>
      <c r="D866" s="38" t="s">
        <v>137</v>
      </c>
      <c r="E866" s="38">
        <v>33</v>
      </c>
      <c r="F866" s="38">
        <v>1874.85</v>
      </c>
      <c r="G866" s="178">
        <v>689</v>
      </c>
      <c r="H866" s="178">
        <v>424</v>
      </c>
    </row>
    <row r="867" spans="2:8">
      <c r="B867" s="38">
        <v>2018</v>
      </c>
      <c r="C867" s="38" t="s">
        <v>56</v>
      </c>
      <c r="D867" s="38" t="s">
        <v>138</v>
      </c>
      <c r="E867" s="38">
        <v>568</v>
      </c>
      <c r="F867" s="38">
        <v>48562.32</v>
      </c>
      <c r="G867" s="178">
        <v>17844</v>
      </c>
      <c r="H867" s="178">
        <v>10980.923076923</v>
      </c>
    </row>
    <row r="868" spans="2:8">
      <c r="B868" s="38">
        <v>2018</v>
      </c>
      <c r="C868" s="38" t="s">
        <v>56</v>
      </c>
      <c r="D868" s="38" t="s">
        <v>139</v>
      </c>
      <c r="E868" s="38">
        <v>48</v>
      </c>
      <c r="F868" s="38">
        <v>4351.79</v>
      </c>
      <c r="G868" s="178">
        <v>1599</v>
      </c>
      <c r="H868" s="178">
        <v>984</v>
      </c>
    </row>
    <row r="869" spans="2:8">
      <c r="B869" s="38">
        <v>2018</v>
      </c>
      <c r="C869" s="38" t="s">
        <v>56</v>
      </c>
      <c r="D869" s="38" t="s">
        <v>140</v>
      </c>
      <c r="E869" s="38">
        <v>3008</v>
      </c>
      <c r="F869" s="38">
        <v>221061.79</v>
      </c>
      <c r="G869" s="178">
        <v>81238</v>
      </c>
      <c r="H869" s="178">
        <v>49992.615384615303</v>
      </c>
    </row>
    <row r="870" spans="2:8">
      <c r="B870" s="38">
        <v>2018</v>
      </c>
      <c r="C870" s="38" t="s">
        <v>56</v>
      </c>
      <c r="D870" s="38" t="s">
        <v>141</v>
      </c>
      <c r="E870" s="38">
        <v>159</v>
      </c>
      <c r="F870" s="38">
        <v>10232.209999999999</v>
      </c>
      <c r="G870" s="178">
        <v>3760</v>
      </c>
      <c r="H870" s="178">
        <v>2313.8461538461502</v>
      </c>
    </row>
    <row r="871" spans="2:8">
      <c r="B871" s="38">
        <v>2018</v>
      </c>
      <c r="C871" s="38" t="s">
        <v>56</v>
      </c>
      <c r="D871" s="38" t="s">
        <v>142</v>
      </c>
      <c r="E871" s="38">
        <v>1969</v>
      </c>
      <c r="F871" s="38">
        <v>110223.65</v>
      </c>
      <c r="G871" s="178">
        <v>40533.14</v>
      </c>
      <c r="H871" s="178">
        <v>24943.470769230698</v>
      </c>
    </row>
    <row r="872" spans="2:8">
      <c r="B872" s="38">
        <v>2018</v>
      </c>
      <c r="C872" s="38" t="s">
        <v>56</v>
      </c>
      <c r="D872" s="38" t="s">
        <v>143</v>
      </c>
      <c r="E872" s="38">
        <v>524</v>
      </c>
      <c r="F872" s="38">
        <v>53820.38</v>
      </c>
      <c r="G872" s="178">
        <v>19779</v>
      </c>
      <c r="H872" s="178">
        <v>12171.692307692299</v>
      </c>
    </row>
    <row r="873" spans="2:8">
      <c r="B873" s="38">
        <v>2018</v>
      </c>
      <c r="C873" s="38" t="s">
        <v>56</v>
      </c>
      <c r="D873" s="38" t="s">
        <v>144</v>
      </c>
      <c r="E873" s="38">
        <v>797</v>
      </c>
      <c r="F873" s="38">
        <v>90637.84</v>
      </c>
      <c r="G873" s="178">
        <v>33321</v>
      </c>
      <c r="H873" s="178">
        <v>20505.2307692307</v>
      </c>
    </row>
    <row r="874" spans="2:8">
      <c r="B874" s="38">
        <v>2018</v>
      </c>
      <c r="C874" s="38" t="s">
        <v>56</v>
      </c>
      <c r="D874" s="38" t="s">
        <v>146</v>
      </c>
      <c r="E874" s="38">
        <v>52</v>
      </c>
      <c r="F874" s="38">
        <v>3853.77</v>
      </c>
      <c r="G874" s="178">
        <v>1416</v>
      </c>
      <c r="H874" s="178">
        <v>871.38461538461502</v>
      </c>
    </row>
    <row r="875" spans="2:8">
      <c r="B875" s="38">
        <v>2018</v>
      </c>
      <c r="C875" s="38" t="s">
        <v>56</v>
      </c>
      <c r="D875" s="38" t="s">
        <v>147</v>
      </c>
      <c r="E875" s="38">
        <v>1127</v>
      </c>
      <c r="F875" s="38">
        <v>104310.38</v>
      </c>
      <c r="G875" s="178">
        <v>38330</v>
      </c>
      <c r="H875" s="178">
        <v>23587.692307692301</v>
      </c>
    </row>
    <row r="876" spans="2:8">
      <c r="B876" s="38">
        <v>2018</v>
      </c>
      <c r="C876" s="38" t="s">
        <v>56</v>
      </c>
      <c r="D876" s="38" t="s">
        <v>148</v>
      </c>
      <c r="E876" s="38">
        <v>37</v>
      </c>
      <c r="F876" s="38">
        <v>1853.05</v>
      </c>
      <c r="G876" s="178">
        <v>681</v>
      </c>
      <c r="H876" s="178">
        <v>419.07692307692298</v>
      </c>
    </row>
    <row r="877" spans="2:8">
      <c r="B877" s="38">
        <v>2019</v>
      </c>
      <c r="C877" s="38" t="s">
        <v>56</v>
      </c>
      <c r="D877" s="38" t="s">
        <v>135</v>
      </c>
      <c r="E877" s="38">
        <v>469</v>
      </c>
      <c r="F877" s="38">
        <v>28778.69</v>
      </c>
      <c r="G877" s="178">
        <v>10586</v>
      </c>
      <c r="H877" s="178">
        <v>6514.4615384615299</v>
      </c>
    </row>
    <row r="878" spans="2:8">
      <c r="B878" s="38">
        <v>2019</v>
      </c>
      <c r="C878" s="38" t="s">
        <v>56</v>
      </c>
      <c r="D878" s="38" t="s">
        <v>136</v>
      </c>
      <c r="E878" s="38">
        <v>55</v>
      </c>
      <c r="F878" s="38">
        <v>3789.4</v>
      </c>
      <c r="G878" s="178">
        <v>1392</v>
      </c>
      <c r="H878" s="178">
        <v>856.61538461538396</v>
      </c>
    </row>
    <row r="879" spans="2:8">
      <c r="B879" s="38">
        <v>2019</v>
      </c>
      <c r="C879" s="38" t="s">
        <v>56</v>
      </c>
      <c r="D879" s="38" t="s">
        <v>137</v>
      </c>
      <c r="E879" s="38">
        <v>24</v>
      </c>
      <c r="F879" s="38">
        <v>1607.85</v>
      </c>
      <c r="G879" s="178">
        <v>589</v>
      </c>
      <c r="H879" s="178">
        <v>362.461538461538</v>
      </c>
    </row>
    <row r="880" spans="2:8">
      <c r="B880" s="38">
        <v>2019</v>
      </c>
      <c r="C880" s="38" t="s">
        <v>56</v>
      </c>
      <c r="D880" s="38" t="s">
        <v>138</v>
      </c>
      <c r="E880" s="38">
        <v>322</v>
      </c>
      <c r="F880" s="38">
        <v>29451.87</v>
      </c>
      <c r="G880" s="178">
        <v>10798</v>
      </c>
      <c r="H880" s="178">
        <v>6644.9230769230699</v>
      </c>
    </row>
    <row r="881" spans="2:8">
      <c r="B881" s="38">
        <v>2019</v>
      </c>
      <c r="C881" s="38" t="s">
        <v>56</v>
      </c>
      <c r="D881" s="38" t="s">
        <v>139</v>
      </c>
      <c r="E881" s="38">
        <v>16</v>
      </c>
      <c r="F881" s="38">
        <v>958.88</v>
      </c>
      <c r="G881" s="178">
        <v>350</v>
      </c>
      <c r="H881" s="178">
        <v>215.38461538461499</v>
      </c>
    </row>
    <row r="882" spans="2:8">
      <c r="B882" s="38">
        <v>2019</v>
      </c>
      <c r="C882" s="38" t="s">
        <v>56</v>
      </c>
      <c r="D882" s="38" t="s">
        <v>140</v>
      </c>
      <c r="E882" s="38">
        <v>2991</v>
      </c>
      <c r="F882" s="38">
        <v>213872.75</v>
      </c>
      <c r="G882" s="178">
        <v>78649</v>
      </c>
      <c r="H882" s="178">
        <v>48399.384615384603</v>
      </c>
    </row>
    <row r="883" spans="2:8">
      <c r="B883" s="38">
        <v>2019</v>
      </c>
      <c r="C883" s="38" t="s">
        <v>56</v>
      </c>
      <c r="D883" s="38" t="s">
        <v>141</v>
      </c>
      <c r="E883" s="38">
        <v>97</v>
      </c>
      <c r="F883" s="38">
        <v>7353.82</v>
      </c>
      <c r="G883" s="178">
        <v>2698.01</v>
      </c>
      <c r="H883" s="178">
        <v>1660.3138461538399</v>
      </c>
    </row>
    <row r="884" spans="2:8">
      <c r="B884" s="38">
        <v>2019</v>
      </c>
      <c r="C884" s="38" t="s">
        <v>56</v>
      </c>
      <c r="D884" s="38" t="s">
        <v>142</v>
      </c>
      <c r="E884" s="38">
        <v>1867</v>
      </c>
      <c r="F884" s="38">
        <v>108125.38</v>
      </c>
      <c r="G884" s="178">
        <v>39734</v>
      </c>
      <c r="H884" s="178">
        <v>24451.692307692301</v>
      </c>
    </row>
    <row r="885" spans="2:8">
      <c r="B885" s="38">
        <v>2019</v>
      </c>
      <c r="C885" s="38" t="s">
        <v>56</v>
      </c>
      <c r="D885" s="38" t="s">
        <v>143</v>
      </c>
      <c r="E885" s="38">
        <v>450</v>
      </c>
      <c r="F885" s="38">
        <v>47625.58</v>
      </c>
      <c r="G885" s="178">
        <v>17502</v>
      </c>
      <c r="H885" s="178">
        <v>10770.461538461501</v>
      </c>
    </row>
    <row r="886" spans="2:8">
      <c r="B886" s="38">
        <v>2019</v>
      </c>
      <c r="C886" s="38" t="s">
        <v>56</v>
      </c>
      <c r="D886" s="38" t="s">
        <v>144</v>
      </c>
      <c r="E886" s="38">
        <v>643</v>
      </c>
      <c r="F886" s="38">
        <v>69124.47</v>
      </c>
      <c r="G886" s="178">
        <v>25400</v>
      </c>
      <c r="H886" s="178">
        <v>15630.7692307692</v>
      </c>
    </row>
    <row r="887" spans="2:8">
      <c r="B887" s="38">
        <v>2019</v>
      </c>
      <c r="C887" s="38" t="s">
        <v>56</v>
      </c>
      <c r="D887" s="38" t="s">
        <v>146</v>
      </c>
      <c r="E887" s="38">
        <v>99</v>
      </c>
      <c r="F887" s="38">
        <v>5600.01</v>
      </c>
      <c r="G887" s="178">
        <v>2057</v>
      </c>
      <c r="H887" s="178">
        <v>1265.8461538461499</v>
      </c>
    </row>
    <row r="888" spans="2:8">
      <c r="B888" s="38">
        <v>2019</v>
      </c>
      <c r="C888" s="38" t="s">
        <v>56</v>
      </c>
      <c r="D888" s="38" t="s">
        <v>147</v>
      </c>
      <c r="E888" s="38">
        <v>916</v>
      </c>
      <c r="F888" s="38">
        <v>62873.77</v>
      </c>
      <c r="G888" s="178">
        <v>23115</v>
      </c>
      <c r="H888" s="178">
        <v>14224.615384615299</v>
      </c>
    </row>
    <row r="889" spans="2:8">
      <c r="B889" s="38">
        <v>2019</v>
      </c>
      <c r="C889" s="38" t="s">
        <v>56</v>
      </c>
      <c r="D889" s="38" t="s">
        <v>148</v>
      </c>
      <c r="E889" s="38">
        <v>22</v>
      </c>
      <c r="F889" s="38">
        <v>1254.4100000000001</v>
      </c>
      <c r="G889" s="178">
        <v>461</v>
      </c>
      <c r="H889" s="178">
        <v>283.692307692307</v>
      </c>
    </row>
    <row r="890" spans="2:8">
      <c r="B890" s="38">
        <v>2020</v>
      </c>
      <c r="C890" s="38" t="s">
        <v>56</v>
      </c>
      <c r="D890" s="38" t="s">
        <v>135</v>
      </c>
      <c r="E890" s="38">
        <v>121</v>
      </c>
      <c r="F890" s="38">
        <v>10000</v>
      </c>
      <c r="G890" s="178">
        <v>3675</v>
      </c>
      <c r="H890" s="178">
        <v>2261.5384615384601</v>
      </c>
    </row>
    <row r="891" spans="2:8">
      <c r="B891" s="38">
        <v>2020</v>
      </c>
      <c r="C891" s="38" t="s">
        <v>56</v>
      </c>
      <c r="D891" s="38" t="s">
        <v>137</v>
      </c>
      <c r="E891" s="38">
        <v>17</v>
      </c>
      <c r="F891" s="38">
        <v>1447.61</v>
      </c>
      <c r="G891" s="178">
        <v>532</v>
      </c>
      <c r="H891" s="178">
        <v>327.38461538461502</v>
      </c>
    </row>
    <row r="892" spans="2:8">
      <c r="B892" s="38">
        <v>2020</v>
      </c>
      <c r="C892" s="38" t="s">
        <v>56</v>
      </c>
      <c r="D892" s="38" t="s">
        <v>138</v>
      </c>
      <c r="E892" s="38">
        <v>164</v>
      </c>
      <c r="F892" s="38">
        <v>17835.990000000002</v>
      </c>
      <c r="G892" s="178">
        <v>6542</v>
      </c>
      <c r="H892" s="178">
        <v>4025.8461538461502</v>
      </c>
    </row>
    <row r="893" spans="2:8">
      <c r="B893" s="38">
        <v>2020</v>
      </c>
      <c r="C893" s="38" t="s">
        <v>56</v>
      </c>
      <c r="D893" s="38" t="s">
        <v>139</v>
      </c>
      <c r="E893" s="38">
        <v>14</v>
      </c>
      <c r="F893" s="38">
        <v>1297.3499999999999</v>
      </c>
      <c r="G893" s="178">
        <v>474</v>
      </c>
      <c r="H893" s="178">
        <v>291.692307692307</v>
      </c>
    </row>
    <row r="894" spans="2:8">
      <c r="B894" s="38">
        <v>2020</v>
      </c>
      <c r="C894" s="38" t="s">
        <v>56</v>
      </c>
      <c r="D894" s="38" t="s">
        <v>140</v>
      </c>
      <c r="E894" s="38">
        <v>2081</v>
      </c>
      <c r="F894" s="38">
        <v>204917.55</v>
      </c>
      <c r="G894" s="178">
        <v>75297</v>
      </c>
      <c r="H894" s="178">
        <v>46336.615384615303</v>
      </c>
    </row>
    <row r="895" spans="2:8">
      <c r="B895" s="38">
        <v>2020</v>
      </c>
      <c r="C895" s="38" t="s">
        <v>56</v>
      </c>
      <c r="D895" s="38" t="s">
        <v>141</v>
      </c>
      <c r="E895" s="38">
        <v>31</v>
      </c>
      <c r="F895" s="38">
        <v>5129.97</v>
      </c>
      <c r="G895" s="178">
        <v>1882</v>
      </c>
      <c r="H895" s="178">
        <v>1158.15384615384</v>
      </c>
    </row>
    <row r="896" spans="2:8">
      <c r="B896" s="38">
        <v>2020</v>
      </c>
      <c r="C896" s="38" t="s">
        <v>56</v>
      </c>
      <c r="D896" s="38" t="s">
        <v>142</v>
      </c>
      <c r="E896" s="38">
        <v>1995</v>
      </c>
      <c r="F896" s="38">
        <v>133266.35999999999</v>
      </c>
      <c r="G896" s="178">
        <v>48973</v>
      </c>
      <c r="H896" s="178">
        <v>30137.2307692307</v>
      </c>
    </row>
    <row r="897" spans="2:8">
      <c r="B897" s="38">
        <v>2020</v>
      </c>
      <c r="C897" s="38" t="s">
        <v>56</v>
      </c>
      <c r="D897" s="38" t="s">
        <v>143</v>
      </c>
      <c r="E897" s="38">
        <v>279</v>
      </c>
      <c r="F897" s="38">
        <v>41700.89</v>
      </c>
      <c r="G897" s="178">
        <v>15325</v>
      </c>
      <c r="H897" s="178">
        <v>9430.7692307692305</v>
      </c>
    </row>
    <row r="898" spans="2:8">
      <c r="B898" s="38">
        <v>2020</v>
      </c>
      <c r="C898" s="38" t="s">
        <v>56</v>
      </c>
      <c r="D898" s="38" t="s">
        <v>144</v>
      </c>
      <c r="E898" s="38">
        <v>485</v>
      </c>
      <c r="F898" s="38">
        <v>64117.07</v>
      </c>
      <c r="G898" s="178">
        <v>23555</v>
      </c>
      <c r="H898" s="178">
        <v>14495.384615384601</v>
      </c>
    </row>
    <row r="899" spans="2:8">
      <c r="B899" s="38">
        <v>2020</v>
      </c>
      <c r="C899" s="38" t="s">
        <v>56</v>
      </c>
      <c r="D899" s="38" t="s">
        <v>145</v>
      </c>
      <c r="E899" s="38">
        <v>7</v>
      </c>
      <c r="F899" s="38">
        <v>1235.48</v>
      </c>
      <c r="G899" s="178">
        <v>453</v>
      </c>
      <c r="H899" s="178">
        <v>278.76923076922998</v>
      </c>
    </row>
    <row r="900" spans="2:8">
      <c r="B900" s="38">
        <v>2020</v>
      </c>
      <c r="C900" s="38" t="s">
        <v>56</v>
      </c>
      <c r="D900" s="38" t="s">
        <v>146</v>
      </c>
      <c r="E900" s="38">
        <v>53</v>
      </c>
      <c r="F900" s="38">
        <v>4073.45</v>
      </c>
      <c r="G900" s="178">
        <v>1497</v>
      </c>
      <c r="H900" s="178">
        <v>921.23076923076906</v>
      </c>
    </row>
    <row r="901" spans="2:8">
      <c r="B901" s="38">
        <v>2020</v>
      </c>
      <c r="C901" s="38" t="s">
        <v>56</v>
      </c>
      <c r="D901" s="38" t="s">
        <v>147</v>
      </c>
      <c r="E901" s="38">
        <v>996</v>
      </c>
      <c r="F901" s="38">
        <v>72203.149999999994</v>
      </c>
      <c r="G901" s="178">
        <v>26515</v>
      </c>
      <c r="H901" s="178">
        <v>16316.923076923</v>
      </c>
    </row>
    <row r="902" spans="2:8">
      <c r="B902" s="38">
        <v>2020</v>
      </c>
      <c r="C902" s="38" t="s">
        <v>56</v>
      </c>
      <c r="D902" s="38" t="s">
        <v>148</v>
      </c>
      <c r="E902" s="38">
        <v>15</v>
      </c>
      <c r="F902" s="38">
        <v>1091.3900000000001</v>
      </c>
      <c r="G902" s="178">
        <v>400</v>
      </c>
      <c r="H902" s="178">
        <v>246.15384615384599</v>
      </c>
    </row>
    <row r="903" spans="2:8">
      <c r="B903" s="38">
        <v>2021</v>
      </c>
      <c r="C903" s="38" t="s">
        <v>56</v>
      </c>
      <c r="D903" s="38" t="s">
        <v>135</v>
      </c>
      <c r="E903" s="38">
        <v>183</v>
      </c>
      <c r="F903" s="38">
        <v>19080.27</v>
      </c>
      <c r="G903" s="178">
        <v>7012</v>
      </c>
      <c r="H903" s="178">
        <v>4315.0769230769201</v>
      </c>
    </row>
    <row r="904" spans="2:8">
      <c r="B904" s="38">
        <v>2021</v>
      </c>
      <c r="C904" s="38" t="s">
        <v>56</v>
      </c>
      <c r="D904" s="38" t="s">
        <v>137</v>
      </c>
      <c r="E904" s="38">
        <v>3</v>
      </c>
      <c r="F904" s="38">
        <v>228.57</v>
      </c>
      <c r="G904" s="178">
        <v>84</v>
      </c>
      <c r="H904" s="178">
        <v>51.692307692307601</v>
      </c>
    </row>
    <row r="905" spans="2:8">
      <c r="B905" s="38">
        <v>2021</v>
      </c>
      <c r="C905" s="38" t="s">
        <v>56</v>
      </c>
      <c r="D905" s="38" t="s">
        <v>138</v>
      </c>
      <c r="E905" s="38">
        <v>118</v>
      </c>
      <c r="F905" s="38">
        <v>12294.57</v>
      </c>
      <c r="G905" s="178">
        <v>4554</v>
      </c>
      <c r="H905" s="178">
        <v>2802.4615384615299</v>
      </c>
    </row>
    <row r="906" spans="2:8">
      <c r="B906" s="38">
        <v>2021</v>
      </c>
      <c r="C906" s="38" t="s">
        <v>56</v>
      </c>
      <c r="D906" s="38" t="s">
        <v>139</v>
      </c>
      <c r="E906" s="38">
        <v>6</v>
      </c>
      <c r="F906" s="38">
        <v>571.70000000000005</v>
      </c>
      <c r="G906" s="178">
        <v>224</v>
      </c>
      <c r="H906" s="178">
        <v>137.84615384615299</v>
      </c>
    </row>
    <row r="907" spans="2:8">
      <c r="B907" s="38">
        <v>2021</v>
      </c>
      <c r="C907" s="38" t="s">
        <v>56</v>
      </c>
      <c r="D907" s="38" t="s">
        <v>140</v>
      </c>
      <c r="E907" s="38">
        <v>2049</v>
      </c>
      <c r="F907" s="38">
        <v>202583.15</v>
      </c>
      <c r="G907" s="178">
        <v>74630</v>
      </c>
      <c r="H907" s="178">
        <v>45926.1538461538</v>
      </c>
    </row>
    <row r="908" spans="2:8">
      <c r="B908" s="38">
        <v>2021</v>
      </c>
      <c r="C908" s="38" t="s">
        <v>56</v>
      </c>
      <c r="D908" s="38" t="s">
        <v>141</v>
      </c>
      <c r="E908" s="38">
        <v>27</v>
      </c>
      <c r="F908" s="38">
        <v>1589.32</v>
      </c>
      <c r="G908" s="178">
        <v>632</v>
      </c>
      <c r="H908" s="178">
        <v>388.923076923076</v>
      </c>
    </row>
    <row r="909" spans="2:8">
      <c r="B909" s="38">
        <v>2021</v>
      </c>
      <c r="C909" s="38" t="s">
        <v>56</v>
      </c>
      <c r="D909" s="38" t="s">
        <v>142</v>
      </c>
      <c r="E909" s="38">
        <v>1347</v>
      </c>
      <c r="F909" s="38">
        <v>136622.44</v>
      </c>
      <c r="G909" s="178">
        <v>50248</v>
      </c>
      <c r="H909" s="178">
        <v>30921.846153846102</v>
      </c>
    </row>
    <row r="910" spans="2:8">
      <c r="B910" s="38">
        <v>2021</v>
      </c>
      <c r="C910" s="38" t="s">
        <v>56</v>
      </c>
      <c r="D910" s="38" t="s">
        <v>143</v>
      </c>
      <c r="E910" s="38">
        <v>374</v>
      </c>
      <c r="F910" s="38">
        <v>46779.21</v>
      </c>
      <c r="G910" s="178">
        <v>17183</v>
      </c>
      <c r="H910" s="178">
        <v>10574.1538461538</v>
      </c>
    </row>
    <row r="911" spans="2:8">
      <c r="B911" s="38">
        <v>2021</v>
      </c>
      <c r="C911" s="38" t="s">
        <v>56</v>
      </c>
      <c r="D911" s="38" t="s">
        <v>144</v>
      </c>
      <c r="E911" s="38">
        <v>370</v>
      </c>
      <c r="F911" s="38">
        <v>50505.08</v>
      </c>
      <c r="G911" s="178">
        <v>18580</v>
      </c>
      <c r="H911" s="178">
        <v>11433.8461538461</v>
      </c>
    </row>
    <row r="912" spans="2:8">
      <c r="B912" s="38">
        <v>2021</v>
      </c>
      <c r="C912" s="38" t="s">
        <v>56</v>
      </c>
      <c r="D912" s="38" t="s">
        <v>145</v>
      </c>
      <c r="E912" s="38">
        <v>6</v>
      </c>
      <c r="F912" s="38">
        <v>505.81</v>
      </c>
      <c r="G912" s="178">
        <v>189</v>
      </c>
      <c r="H912" s="178">
        <v>116.30769230769199</v>
      </c>
    </row>
    <row r="913" spans="2:8">
      <c r="B913" s="38">
        <v>2021</v>
      </c>
      <c r="C913" s="38" t="s">
        <v>56</v>
      </c>
      <c r="D913" s="38" t="s">
        <v>146</v>
      </c>
      <c r="E913" s="38">
        <v>47</v>
      </c>
      <c r="F913" s="38">
        <v>2950.25</v>
      </c>
      <c r="G913" s="178">
        <v>1084</v>
      </c>
      <c r="H913" s="178">
        <v>667.07692307692298</v>
      </c>
    </row>
    <row r="914" spans="2:8">
      <c r="B914" s="38">
        <v>2021</v>
      </c>
      <c r="C914" s="38" t="s">
        <v>56</v>
      </c>
      <c r="D914" s="38" t="s">
        <v>147</v>
      </c>
      <c r="E914" s="38">
        <v>816</v>
      </c>
      <c r="F914" s="38">
        <v>53793.74</v>
      </c>
      <c r="G914" s="178">
        <v>19864</v>
      </c>
      <c r="H914" s="178">
        <v>12224</v>
      </c>
    </row>
    <row r="915" spans="2:8">
      <c r="B915" s="38">
        <v>2021</v>
      </c>
      <c r="C915" s="38" t="s">
        <v>56</v>
      </c>
      <c r="D915" s="38" t="s">
        <v>148</v>
      </c>
      <c r="E915" s="38">
        <v>21</v>
      </c>
      <c r="F915" s="38">
        <v>1499.31</v>
      </c>
      <c r="G915" s="178">
        <v>551</v>
      </c>
      <c r="H915" s="178">
        <v>339.07692307692298</v>
      </c>
    </row>
    <row r="916" spans="2:8">
      <c r="B916" s="38">
        <v>2022</v>
      </c>
      <c r="C916" s="38" t="s">
        <v>56</v>
      </c>
      <c r="D916" s="38" t="s">
        <v>135</v>
      </c>
      <c r="E916" s="38">
        <v>209</v>
      </c>
      <c r="F916" s="38">
        <v>21363.22</v>
      </c>
      <c r="G916" s="178">
        <v>7851</v>
      </c>
      <c r="H916" s="178">
        <v>4831.3846153846098</v>
      </c>
    </row>
    <row r="917" spans="2:8">
      <c r="B917" s="38">
        <v>2022</v>
      </c>
      <c r="C917" s="38" t="s">
        <v>56</v>
      </c>
      <c r="D917" s="38" t="s">
        <v>138</v>
      </c>
      <c r="E917" s="38">
        <v>128</v>
      </c>
      <c r="F917" s="38">
        <v>13182.83</v>
      </c>
      <c r="G917" s="178">
        <v>4844</v>
      </c>
      <c r="H917" s="178">
        <v>2980.9230769230699</v>
      </c>
    </row>
    <row r="918" spans="2:8">
      <c r="B918" s="38">
        <v>2022</v>
      </c>
      <c r="C918" s="38" t="s">
        <v>56</v>
      </c>
      <c r="D918" s="38" t="s">
        <v>139</v>
      </c>
      <c r="E918" s="38">
        <v>11</v>
      </c>
      <c r="F918" s="38">
        <v>718.38</v>
      </c>
      <c r="G918" s="178">
        <v>264</v>
      </c>
      <c r="H918" s="178">
        <v>162.461538461538</v>
      </c>
    </row>
    <row r="919" spans="2:8">
      <c r="B919" s="38">
        <v>2022</v>
      </c>
      <c r="C919" s="38" t="s">
        <v>56</v>
      </c>
      <c r="D919" s="38" t="s">
        <v>140</v>
      </c>
      <c r="E919" s="38">
        <v>1960</v>
      </c>
      <c r="F919" s="38">
        <v>186902.34</v>
      </c>
      <c r="G919" s="178">
        <v>68814</v>
      </c>
      <c r="H919" s="178">
        <v>42347.0769230769</v>
      </c>
    </row>
    <row r="920" spans="2:8">
      <c r="B920" s="38">
        <v>2022</v>
      </c>
      <c r="C920" s="38" t="s">
        <v>56</v>
      </c>
      <c r="D920" s="38" t="s">
        <v>141</v>
      </c>
      <c r="E920" s="38">
        <v>38</v>
      </c>
      <c r="F920" s="38">
        <v>3284.9</v>
      </c>
      <c r="G920" s="178">
        <v>1203</v>
      </c>
      <c r="H920" s="178">
        <v>740.30769230769204</v>
      </c>
    </row>
    <row r="921" spans="2:8">
      <c r="B921" s="38">
        <v>2022</v>
      </c>
      <c r="C921" s="38" t="s">
        <v>56</v>
      </c>
      <c r="D921" s="38" t="s">
        <v>142</v>
      </c>
      <c r="E921" s="38">
        <v>975</v>
      </c>
      <c r="F921" s="38">
        <v>111528.41</v>
      </c>
      <c r="G921" s="178">
        <v>40984</v>
      </c>
      <c r="H921" s="178">
        <v>25220.923076923002</v>
      </c>
    </row>
    <row r="922" spans="2:8">
      <c r="B922" s="38">
        <v>2022</v>
      </c>
      <c r="C922" s="38" t="s">
        <v>56</v>
      </c>
      <c r="D922" s="38" t="s">
        <v>143</v>
      </c>
      <c r="E922" s="38">
        <v>654</v>
      </c>
      <c r="F922" s="38">
        <v>75811.98</v>
      </c>
      <c r="G922" s="178">
        <v>27861</v>
      </c>
      <c r="H922" s="178">
        <v>17145.2307692307</v>
      </c>
    </row>
    <row r="923" spans="2:8">
      <c r="B923" s="38">
        <v>2022</v>
      </c>
      <c r="C923" s="38" t="s">
        <v>56</v>
      </c>
      <c r="D923" s="38" t="s">
        <v>144</v>
      </c>
      <c r="E923" s="38">
        <v>362</v>
      </c>
      <c r="F923" s="38">
        <v>41447.449999999997</v>
      </c>
      <c r="G923" s="178">
        <v>15229</v>
      </c>
      <c r="H923" s="178">
        <v>9371.6923076922994</v>
      </c>
    </row>
    <row r="924" spans="2:8">
      <c r="B924" s="38">
        <v>2022</v>
      </c>
      <c r="C924" s="38" t="s">
        <v>56</v>
      </c>
      <c r="D924" s="38" t="s">
        <v>146</v>
      </c>
      <c r="E924" s="38">
        <v>17</v>
      </c>
      <c r="F924" s="38">
        <v>1039.45</v>
      </c>
      <c r="G924" s="178">
        <v>382</v>
      </c>
      <c r="H924" s="178">
        <v>235.07692307692301</v>
      </c>
    </row>
    <row r="925" spans="2:8">
      <c r="B925" s="38">
        <v>2022</v>
      </c>
      <c r="C925" s="38" t="s">
        <v>56</v>
      </c>
      <c r="D925" s="38" t="s">
        <v>147</v>
      </c>
      <c r="E925" s="38">
        <v>555</v>
      </c>
      <c r="F925" s="38">
        <v>36765.300000000003</v>
      </c>
      <c r="G925" s="178">
        <v>13494</v>
      </c>
      <c r="H925" s="178">
        <v>8304</v>
      </c>
    </row>
    <row r="926" spans="2:8">
      <c r="B926" s="38">
        <v>2022</v>
      </c>
      <c r="C926" s="38" t="s">
        <v>56</v>
      </c>
      <c r="D926" s="38" t="s">
        <v>148</v>
      </c>
      <c r="E926" s="38">
        <v>51</v>
      </c>
      <c r="F926" s="38">
        <v>5087.88</v>
      </c>
      <c r="G926" s="178">
        <v>1869</v>
      </c>
      <c r="H926" s="178">
        <v>1150.15384615384</v>
      </c>
    </row>
    <row r="927" spans="2:8">
      <c r="B927" s="38">
        <v>2023</v>
      </c>
      <c r="C927" s="38" t="s">
        <v>56</v>
      </c>
      <c r="D927" s="38" t="s">
        <v>135</v>
      </c>
      <c r="E927" s="38">
        <v>162</v>
      </c>
      <c r="F927" s="38">
        <v>15172.96</v>
      </c>
      <c r="G927" s="178">
        <v>5632</v>
      </c>
      <c r="H927" s="178">
        <v>3465.8461538461502</v>
      </c>
    </row>
    <row r="928" spans="2:8">
      <c r="B928" s="38">
        <v>2023</v>
      </c>
      <c r="C928" s="38" t="s">
        <v>56</v>
      </c>
      <c r="D928" s="38" t="s">
        <v>136</v>
      </c>
      <c r="E928" s="38">
        <v>1</v>
      </c>
      <c r="F928" s="38">
        <v>2.73</v>
      </c>
      <c r="G928" s="178">
        <v>1</v>
      </c>
      <c r="H928" s="178">
        <v>0.61538461538461497</v>
      </c>
    </row>
    <row r="929" spans="2:8">
      <c r="B929" s="38">
        <v>2023</v>
      </c>
      <c r="C929" s="38" t="s">
        <v>56</v>
      </c>
      <c r="D929" s="38" t="s">
        <v>137</v>
      </c>
      <c r="E929" s="38">
        <v>1</v>
      </c>
      <c r="F929" s="38">
        <v>152.38</v>
      </c>
      <c r="G929" s="178">
        <v>56</v>
      </c>
      <c r="H929" s="178">
        <v>34.461538461538403</v>
      </c>
    </row>
    <row r="930" spans="2:8">
      <c r="B930" s="38">
        <v>2023</v>
      </c>
      <c r="C930" s="38" t="s">
        <v>56</v>
      </c>
      <c r="D930" s="38" t="s">
        <v>138</v>
      </c>
      <c r="E930" s="38">
        <v>95</v>
      </c>
      <c r="F930" s="38">
        <v>11323.5</v>
      </c>
      <c r="G930" s="178">
        <v>4195</v>
      </c>
      <c r="H930" s="178">
        <v>2581.5384615384601</v>
      </c>
    </row>
    <row r="931" spans="2:8">
      <c r="B931" s="38">
        <v>2023</v>
      </c>
      <c r="C931" s="38" t="s">
        <v>56</v>
      </c>
      <c r="D931" s="38" t="s">
        <v>139</v>
      </c>
      <c r="E931" s="38">
        <v>2</v>
      </c>
      <c r="F931" s="38">
        <v>43.55</v>
      </c>
      <c r="G931" s="178">
        <v>16</v>
      </c>
      <c r="H931" s="178">
        <v>9.8461538461538396</v>
      </c>
    </row>
    <row r="932" spans="2:8">
      <c r="B932" s="38">
        <v>2023</v>
      </c>
      <c r="C932" s="38" t="s">
        <v>56</v>
      </c>
      <c r="D932" s="38" t="s">
        <v>140</v>
      </c>
      <c r="E932" s="38">
        <v>1824</v>
      </c>
      <c r="F932" s="38">
        <v>176208.03</v>
      </c>
      <c r="G932" s="178">
        <v>64891</v>
      </c>
      <c r="H932" s="178">
        <v>39932.923076922998</v>
      </c>
    </row>
    <row r="933" spans="2:8">
      <c r="B933" s="38">
        <v>2023</v>
      </c>
      <c r="C933" s="38" t="s">
        <v>56</v>
      </c>
      <c r="D933" s="38" t="s">
        <v>141</v>
      </c>
      <c r="E933" s="38">
        <v>32</v>
      </c>
      <c r="F933" s="38">
        <v>2598.6999999999998</v>
      </c>
      <c r="G933" s="178">
        <v>955</v>
      </c>
      <c r="H933" s="178">
        <v>587.69230769230705</v>
      </c>
    </row>
    <row r="934" spans="2:8">
      <c r="B934" s="38">
        <v>2023</v>
      </c>
      <c r="C934" s="38" t="s">
        <v>56</v>
      </c>
      <c r="D934" s="38" t="s">
        <v>142</v>
      </c>
      <c r="E934" s="38">
        <v>826</v>
      </c>
      <c r="F934" s="38">
        <v>108544.14</v>
      </c>
      <c r="G934" s="178">
        <v>40723</v>
      </c>
      <c r="H934" s="178">
        <v>25060.307692307601</v>
      </c>
    </row>
    <row r="935" spans="2:8">
      <c r="B935" s="38">
        <v>2023</v>
      </c>
      <c r="C935" s="38" t="s">
        <v>56</v>
      </c>
      <c r="D935" s="38" t="s">
        <v>143</v>
      </c>
      <c r="E935" s="38">
        <v>456</v>
      </c>
      <c r="F935" s="38">
        <v>53883.16</v>
      </c>
      <c r="G935" s="178">
        <v>19827</v>
      </c>
      <c r="H935" s="178">
        <v>12201.2307692307</v>
      </c>
    </row>
    <row r="936" spans="2:8">
      <c r="B936" s="38">
        <v>2023</v>
      </c>
      <c r="C936" s="38" t="s">
        <v>56</v>
      </c>
      <c r="D936" s="38" t="s">
        <v>144</v>
      </c>
      <c r="E936" s="38">
        <v>269</v>
      </c>
      <c r="F936" s="38">
        <v>31735.33</v>
      </c>
      <c r="G936" s="178">
        <v>11685</v>
      </c>
      <c r="H936" s="178">
        <v>7190.7692307692296</v>
      </c>
    </row>
    <row r="937" spans="2:8">
      <c r="B937" s="38">
        <v>2023</v>
      </c>
      <c r="C937" s="38" t="s">
        <v>56</v>
      </c>
      <c r="D937" s="38" t="s">
        <v>146</v>
      </c>
      <c r="E937" s="38">
        <v>10</v>
      </c>
      <c r="F937" s="38">
        <v>756.46</v>
      </c>
      <c r="G937" s="178">
        <v>278</v>
      </c>
      <c r="H937" s="178">
        <v>171.07692307692301</v>
      </c>
    </row>
    <row r="938" spans="2:8">
      <c r="B938" s="38">
        <v>2023</v>
      </c>
      <c r="C938" s="38" t="s">
        <v>56</v>
      </c>
      <c r="D938" s="38" t="s">
        <v>147</v>
      </c>
      <c r="E938" s="38">
        <v>345</v>
      </c>
      <c r="F938" s="38">
        <v>24287.17</v>
      </c>
      <c r="G938" s="178">
        <v>8987</v>
      </c>
      <c r="H938" s="178">
        <v>5530.4615384615299</v>
      </c>
    </row>
    <row r="939" spans="2:8">
      <c r="B939" s="38">
        <v>2023</v>
      </c>
      <c r="C939" s="38" t="s">
        <v>56</v>
      </c>
      <c r="D939" s="38" t="s">
        <v>148</v>
      </c>
      <c r="E939" s="38">
        <v>56</v>
      </c>
      <c r="F939" s="38">
        <v>3153.9</v>
      </c>
      <c r="G939" s="178">
        <v>1159</v>
      </c>
      <c r="H939" s="178">
        <v>713.23076923076906</v>
      </c>
    </row>
    <row r="940" spans="2:8">
      <c r="B940" s="38">
        <v>2016</v>
      </c>
      <c r="C940" s="38" t="s">
        <v>192</v>
      </c>
      <c r="D940" s="38" t="s">
        <v>138</v>
      </c>
      <c r="E940" s="38">
        <v>1</v>
      </c>
      <c r="F940" s="38">
        <v>76.2</v>
      </c>
      <c r="G940" s="178">
        <v>28</v>
      </c>
      <c r="H940" s="178">
        <v>17.230769230769202</v>
      </c>
    </row>
    <row r="941" spans="2:8">
      <c r="B941" s="38">
        <v>2016</v>
      </c>
      <c r="C941" s="38" t="s">
        <v>192</v>
      </c>
      <c r="D941" s="38" t="s">
        <v>143</v>
      </c>
      <c r="E941" s="38">
        <v>1</v>
      </c>
      <c r="F941" s="38">
        <v>2.72</v>
      </c>
      <c r="G941" s="178">
        <v>1</v>
      </c>
      <c r="H941" s="178">
        <v>0.61538461538461497</v>
      </c>
    </row>
    <row r="942" spans="2:8">
      <c r="B942" s="38">
        <v>2017</v>
      </c>
      <c r="C942" s="38" t="s">
        <v>192</v>
      </c>
      <c r="D942" s="38" t="s">
        <v>135</v>
      </c>
      <c r="E942" s="38">
        <v>1</v>
      </c>
      <c r="F942" s="38">
        <v>21.77</v>
      </c>
      <c r="G942" s="178">
        <v>8</v>
      </c>
      <c r="H942" s="178">
        <v>4.9230769230769198</v>
      </c>
    </row>
    <row r="943" spans="2:8">
      <c r="B943" s="38">
        <v>2017</v>
      </c>
      <c r="C943" s="38" t="s">
        <v>192</v>
      </c>
      <c r="D943" s="38" t="s">
        <v>140</v>
      </c>
      <c r="E943" s="38">
        <v>1</v>
      </c>
      <c r="F943" s="38">
        <v>10.89</v>
      </c>
      <c r="G943" s="178">
        <v>4</v>
      </c>
      <c r="H943" s="178">
        <v>2.4615384615384599</v>
      </c>
    </row>
    <row r="944" spans="2:8">
      <c r="B944" s="38">
        <v>2017</v>
      </c>
      <c r="C944" s="38" t="s">
        <v>192</v>
      </c>
      <c r="D944" s="38" t="s">
        <v>141</v>
      </c>
      <c r="E944" s="38">
        <v>13</v>
      </c>
      <c r="F944" s="38">
        <v>941.61</v>
      </c>
      <c r="G944" s="178">
        <v>346</v>
      </c>
      <c r="H944" s="178">
        <v>212.923076923076</v>
      </c>
    </row>
    <row r="945" spans="2:8">
      <c r="B945" s="38">
        <v>2017</v>
      </c>
      <c r="C945" s="38" t="s">
        <v>192</v>
      </c>
      <c r="D945" s="38" t="s">
        <v>143</v>
      </c>
      <c r="E945" s="38">
        <v>28</v>
      </c>
      <c r="F945" s="38">
        <v>849.1</v>
      </c>
      <c r="G945" s="178">
        <v>312</v>
      </c>
      <c r="H945" s="178">
        <v>192</v>
      </c>
    </row>
    <row r="946" spans="2:8">
      <c r="B946" s="38">
        <v>2017</v>
      </c>
      <c r="C946" s="38" t="s">
        <v>192</v>
      </c>
      <c r="D946" s="38" t="s">
        <v>144</v>
      </c>
      <c r="E946" s="38">
        <v>6</v>
      </c>
      <c r="F946" s="38">
        <v>1126.67</v>
      </c>
      <c r="G946" s="178">
        <v>414</v>
      </c>
      <c r="H946" s="178">
        <v>254.76923076923001</v>
      </c>
    </row>
    <row r="947" spans="2:8">
      <c r="B947" s="38">
        <v>2018</v>
      </c>
      <c r="C947" s="38" t="s">
        <v>192</v>
      </c>
      <c r="D947" s="38" t="s">
        <v>135</v>
      </c>
      <c r="E947" s="38">
        <v>3</v>
      </c>
      <c r="F947" s="38">
        <v>38.1</v>
      </c>
      <c r="G947" s="178">
        <v>14</v>
      </c>
      <c r="H947" s="178">
        <v>8.6153846153846096</v>
      </c>
    </row>
    <row r="948" spans="2:8">
      <c r="B948" s="38">
        <v>2018</v>
      </c>
      <c r="C948" s="38" t="s">
        <v>192</v>
      </c>
      <c r="D948" s="38" t="s">
        <v>136</v>
      </c>
      <c r="E948" s="38">
        <v>3</v>
      </c>
      <c r="F948" s="38">
        <v>228.6</v>
      </c>
      <c r="G948" s="178">
        <v>84</v>
      </c>
      <c r="H948" s="178">
        <v>51.692307692307601</v>
      </c>
    </row>
    <row r="949" spans="2:8">
      <c r="B949" s="38">
        <v>2018</v>
      </c>
      <c r="C949" s="38" t="s">
        <v>192</v>
      </c>
      <c r="D949" s="38" t="s">
        <v>137</v>
      </c>
      <c r="E949" s="38">
        <v>14</v>
      </c>
      <c r="F949" s="38">
        <v>658.59</v>
      </c>
      <c r="G949" s="178">
        <v>242</v>
      </c>
      <c r="H949" s="178">
        <v>148.923076923076</v>
      </c>
    </row>
    <row r="950" spans="2:8">
      <c r="B950" s="38">
        <v>2018</v>
      </c>
      <c r="C950" s="38" t="s">
        <v>192</v>
      </c>
      <c r="D950" s="38" t="s">
        <v>138</v>
      </c>
      <c r="E950" s="38">
        <v>14</v>
      </c>
      <c r="F950" s="38">
        <v>1357.99</v>
      </c>
      <c r="G950" s="178">
        <v>499</v>
      </c>
      <c r="H950" s="178">
        <v>307.07692307692298</v>
      </c>
    </row>
    <row r="951" spans="2:8">
      <c r="B951" s="38">
        <v>2018</v>
      </c>
      <c r="C951" s="38" t="s">
        <v>192</v>
      </c>
      <c r="D951" s="38" t="s">
        <v>139</v>
      </c>
      <c r="E951" s="38">
        <v>20</v>
      </c>
      <c r="F951" s="38">
        <v>1978.49</v>
      </c>
      <c r="G951" s="178">
        <v>727</v>
      </c>
      <c r="H951" s="178">
        <v>447.38461538461502</v>
      </c>
    </row>
    <row r="952" spans="2:8">
      <c r="B952" s="38">
        <v>2018</v>
      </c>
      <c r="C952" s="38" t="s">
        <v>192</v>
      </c>
      <c r="D952" s="38" t="s">
        <v>140</v>
      </c>
      <c r="E952" s="38">
        <v>3</v>
      </c>
      <c r="F952" s="38">
        <v>84.36</v>
      </c>
      <c r="G952" s="178">
        <v>31</v>
      </c>
      <c r="H952" s="178">
        <v>19.076923076922998</v>
      </c>
    </row>
    <row r="953" spans="2:8">
      <c r="B953" s="38">
        <v>2018</v>
      </c>
      <c r="C953" s="38" t="s">
        <v>192</v>
      </c>
      <c r="D953" s="38" t="s">
        <v>141</v>
      </c>
      <c r="E953" s="38">
        <v>56</v>
      </c>
      <c r="F953" s="38">
        <v>3837.23</v>
      </c>
      <c r="G953" s="178">
        <v>1410</v>
      </c>
      <c r="H953" s="178">
        <v>867.69230769230705</v>
      </c>
    </row>
    <row r="954" spans="2:8">
      <c r="B954" s="38">
        <v>2018</v>
      </c>
      <c r="C954" s="38" t="s">
        <v>192</v>
      </c>
      <c r="D954" s="38" t="s">
        <v>142</v>
      </c>
      <c r="E954" s="38">
        <v>4</v>
      </c>
      <c r="F954" s="38">
        <v>304.8</v>
      </c>
      <c r="G954" s="178">
        <v>112</v>
      </c>
      <c r="H954" s="178">
        <v>68.923076923076906</v>
      </c>
    </row>
    <row r="955" spans="2:8">
      <c r="B955" s="38">
        <v>2018</v>
      </c>
      <c r="C955" s="38" t="s">
        <v>192</v>
      </c>
      <c r="D955" s="38" t="s">
        <v>143</v>
      </c>
      <c r="E955" s="38">
        <v>123</v>
      </c>
      <c r="F955" s="38">
        <v>6915.14</v>
      </c>
      <c r="G955" s="178">
        <v>2541</v>
      </c>
      <c r="H955" s="178">
        <v>1563.6923076922999</v>
      </c>
    </row>
    <row r="956" spans="2:8">
      <c r="B956" s="38">
        <v>2018</v>
      </c>
      <c r="C956" s="38" t="s">
        <v>192</v>
      </c>
      <c r="D956" s="38" t="s">
        <v>144</v>
      </c>
      <c r="E956" s="38">
        <v>56</v>
      </c>
      <c r="F956" s="38">
        <v>4354.28</v>
      </c>
      <c r="G956" s="178">
        <v>1600</v>
      </c>
      <c r="H956" s="178">
        <v>984.61538461538396</v>
      </c>
    </row>
    <row r="957" spans="2:8">
      <c r="B957" s="38">
        <v>2018</v>
      </c>
      <c r="C957" s="38" t="s">
        <v>192</v>
      </c>
      <c r="D957" s="38" t="s">
        <v>146</v>
      </c>
      <c r="E957" s="38">
        <v>1</v>
      </c>
      <c r="F957" s="38">
        <v>152.4</v>
      </c>
      <c r="G957" s="178">
        <v>56</v>
      </c>
      <c r="H957" s="178">
        <v>34.461538461538403</v>
      </c>
    </row>
    <row r="958" spans="2:8">
      <c r="B958" s="38">
        <v>2018</v>
      </c>
      <c r="C958" s="38" t="s">
        <v>192</v>
      </c>
      <c r="D958" s="38" t="s">
        <v>147</v>
      </c>
      <c r="E958" s="38">
        <v>48</v>
      </c>
      <c r="F958" s="38">
        <v>3714.74</v>
      </c>
      <c r="G958" s="178">
        <v>1365</v>
      </c>
      <c r="H958" s="178">
        <v>840</v>
      </c>
    </row>
    <row r="959" spans="2:8">
      <c r="B959" s="38">
        <v>2019</v>
      </c>
      <c r="C959" s="38" t="s">
        <v>192</v>
      </c>
      <c r="D959" s="38" t="s">
        <v>135</v>
      </c>
      <c r="E959" s="38">
        <v>168</v>
      </c>
      <c r="F959" s="38">
        <v>6463.4</v>
      </c>
      <c r="G959" s="178">
        <v>2375</v>
      </c>
      <c r="H959" s="178">
        <v>1461.5384615384601</v>
      </c>
    </row>
    <row r="960" spans="2:8">
      <c r="B960" s="38">
        <v>2019</v>
      </c>
      <c r="C960" s="38" t="s">
        <v>192</v>
      </c>
      <c r="D960" s="38" t="s">
        <v>136</v>
      </c>
      <c r="E960" s="38">
        <v>309</v>
      </c>
      <c r="F960" s="38">
        <v>13547.24</v>
      </c>
      <c r="G960" s="178">
        <v>4978</v>
      </c>
      <c r="H960" s="178">
        <v>3063.3846153846098</v>
      </c>
    </row>
    <row r="961" spans="2:8">
      <c r="B961" s="38">
        <v>2019</v>
      </c>
      <c r="C961" s="38" t="s">
        <v>192</v>
      </c>
      <c r="D961" s="38" t="s">
        <v>137</v>
      </c>
      <c r="E961" s="38">
        <v>103</v>
      </c>
      <c r="F961" s="38">
        <v>6242.94</v>
      </c>
      <c r="G961" s="178">
        <v>2294</v>
      </c>
      <c r="H961" s="178">
        <v>1411.6923076922999</v>
      </c>
    </row>
    <row r="962" spans="2:8">
      <c r="B962" s="38">
        <v>2019</v>
      </c>
      <c r="C962" s="38" t="s">
        <v>192</v>
      </c>
      <c r="D962" s="38" t="s">
        <v>138</v>
      </c>
      <c r="E962" s="38">
        <v>97</v>
      </c>
      <c r="F962" s="38">
        <v>6809.02</v>
      </c>
      <c r="G962" s="178">
        <v>2502</v>
      </c>
      <c r="H962" s="178">
        <v>1539.6923076922999</v>
      </c>
    </row>
    <row r="963" spans="2:8">
      <c r="B963" s="38">
        <v>2019</v>
      </c>
      <c r="C963" s="38" t="s">
        <v>192</v>
      </c>
      <c r="D963" s="38" t="s">
        <v>139</v>
      </c>
      <c r="E963" s="38">
        <v>47</v>
      </c>
      <c r="F963" s="38">
        <v>3490.4</v>
      </c>
      <c r="G963" s="178">
        <v>1282.56</v>
      </c>
      <c r="H963" s="178">
        <v>789.26769230769196</v>
      </c>
    </row>
    <row r="964" spans="2:8">
      <c r="B964" s="38">
        <v>2019</v>
      </c>
      <c r="C964" s="38" t="s">
        <v>192</v>
      </c>
      <c r="D964" s="38" t="s">
        <v>140</v>
      </c>
      <c r="E964" s="38">
        <v>133</v>
      </c>
      <c r="F964" s="38">
        <v>5113.54</v>
      </c>
      <c r="G964" s="178">
        <v>1879</v>
      </c>
      <c r="H964" s="178">
        <v>1156.3076923076901</v>
      </c>
    </row>
    <row r="965" spans="2:8">
      <c r="B965" s="38">
        <v>2019</v>
      </c>
      <c r="C965" s="38" t="s">
        <v>192</v>
      </c>
      <c r="D965" s="38" t="s">
        <v>141</v>
      </c>
      <c r="E965" s="38">
        <v>741</v>
      </c>
      <c r="F965" s="38">
        <v>34349.78</v>
      </c>
      <c r="G965" s="178">
        <v>12628</v>
      </c>
      <c r="H965" s="178">
        <v>7771.0769230769201</v>
      </c>
    </row>
    <row r="966" spans="2:8">
      <c r="B966" s="38">
        <v>2019</v>
      </c>
      <c r="C966" s="38" t="s">
        <v>192</v>
      </c>
      <c r="D966" s="38" t="s">
        <v>142</v>
      </c>
      <c r="E966" s="38">
        <v>32</v>
      </c>
      <c r="F966" s="38">
        <v>808.28</v>
      </c>
      <c r="G966" s="178">
        <v>298</v>
      </c>
      <c r="H966" s="178">
        <v>183.38461538461499</v>
      </c>
    </row>
    <row r="967" spans="2:8">
      <c r="B967" s="38">
        <v>2019</v>
      </c>
      <c r="C967" s="38" t="s">
        <v>192</v>
      </c>
      <c r="D967" s="38" t="s">
        <v>143</v>
      </c>
      <c r="E967" s="38">
        <v>200</v>
      </c>
      <c r="F967" s="38">
        <v>12246.38</v>
      </c>
      <c r="G967" s="178">
        <v>4501</v>
      </c>
      <c r="H967" s="178">
        <v>2769.8461538461502</v>
      </c>
    </row>
    <row r="968" spans="2:8">
      <c r="B968" s="38">
        <v>2019</v>
      </c>
      <c r="C968" s="38" t="s">
        <v>192</v>
      </c>
      <c r="D968" s="38" t="s">
        <v>144</v>
      </c>
      <c r="E968" s="38">
        <v>79</v>
      </c>
      <c r="F968" s="38">
        <v>5037.3599999999997</v>
      </c>
      <c r="G968" s="178">
        <v>1851</v>
      </c>
      <c r="H968" s="178">
        <v>1139.0769230769199</v>
      </c>
    </row>
    <row r="969" spans="2:8">
      <c r="B969" s="38">
        <v>2019</v>
      </c>
      <c r="C969" s="38" t="s">
        <v>192</v>
      </c>
      <c r="D969" s="38" t="s">
        <v>145</v>
      </c>
      <c r="E969" s="38">
        <v>1</v>
      </c>
      <c r="F969" s="38">
        <v>16.329999999999998</v>
      </c>
      <c r="G969" s="178">
        <v>6</v>
      </c>
      <c r="H969" s="178">
        <v>3.6923076923076898</v>
      </c>
    </row>
    <row r="970" spans="2:8">
      <c r="B970" s="38">
        <v>2019</v>
      </c>
      <c r="C970" s="38" t="s">
        <v>192</v>
      </c>
      <c r="D970" s="38" t="s">
        <v>147</v>
      </c>
      <c r="E970" s="38">
        <v>230</v>
      </c>
      <c r="F970" s="38">
        <v>20446.060000000001</v>
      </c>
      <c r="G970" s="178">
        <v>7513</v>
      </c>
      <c r="H970" s="178">
        <v>4623.3846153846098</v>
      </c>
    </row>
    <row r="971" spans="2:8">
      <c r="B971" s="38">
        <v>2020</v>
      </c>
      <c r="C971" s="38" t="s">
        <v>192</v>
      </c>
      <c r="D971" s="38" t="s">
        <v>135</v>
      </c>
      <c r="E971" s="38">
        <v>1733</v>
      </c>
      <c r="F971" s="38">
        <v>145966.51999999999</v>
      </c>
      <c r="G971" s="178">
        <v>42569</v>
      </c>
      <c r="H971" s="178">
        <v>26196.307692307601</v>
      </c>
    </row>
    <row r="972" spans="2:8">
      <c r="B972" s="38">
        <v>2020</v>
      </c>
      <c r="C972" s="38" t="s">
        <v>192</v>
      </c>
      <c r="D972" s="38" t="s">
        <v>136</v>
      </c>
      <c r="E972" s="38">
        <v>1561</v>
      </c>
      <c r="F972" s="38">
        <v>129995.03</v>
      </c>
      <c r="G972" s="178">
        <v>36163.14</v>
      </c>
      <c r="H972" s="178">
        <v>22254.2399999999</v>
      </c>
    </row>
    <row r="973" spans="2:8">
      <c r="B973" s="38">
        <v>2020</v>
      </c>
      <c r="C973" s="38" t="s">
        <v>192</v>
      </c>
      <c r="D973" s="38" t="s">
        <v>137</v>
      </c>
      <c r="E973" s="38">
        <v>1095</v>
      </c>
      <c r="F973" s="38">
        <v>99631.4</v>
      </c>
      <c r="G973" s="178">
        <v>31084</v>
      </c>
      <c r="H973" s="178">
        <v>19128.615384615299</v>
      </c>
    </row>
    <row r="974" spans="2:8">
      <c r="B974" s="38">
        <v>2020</v>
      </c>
      <c r="C974" s="38" t="s">
        <v>192</v>
      </c>
      <c r="D974" s="38" t="s">
        <v>138</v>
      </c>
      <c r="E974" s="38">
        <v>220</v>
      </c>
      <c r="F974" s="38">
        <v>19795.669999999998</v>
      </c>
      <c r="G974" s="178">
        <v>5789</v>
      </c>
      <c r="H974" s="178">
        <v>3562.4615384615299</v>
      </c>
    </row>
    <row r="975" spans="2:8">
      <c r="B975" s="38">
        <v>2020</v>
      </c>
      <c r="C975" s="38" t="s">
        <v>192</v>
      </c>
      <c r="D975" s="38" t="s">
        <v>139</v>
      </c>
      <c r="E975" s="38">
        <v>278</v>
      </c>
      <c r="F975" s="38">
        <v>40494.800000000003</v>
      </c>
      <c r="G975" s="178">
        <v>10635</v>
      </c>
      <c r="H975" s="178">
        <v>6544.6153846153802</v>
      </c>
    </row>
    <row r="976" spans="2:8">
      <c r="B976" s="38">
        <v>2020</v>
      </c>
      <c r="C976" s="38" t="s">
        <v>192</v>
      </c>
      <c r="D976" s="38" t="s">
        <v>140</v>
      </c>
      <c r="E976" s="38">
        <v>692</v>
      </c>
      <c r="F976" s="38">
        <v>69578.77</v>
      </c>
      <c r="G976" s="178">
        <v>18961</v>
      </c>
      <c r="H976" s="178">
        <v>11668.307692307601</v>
      </c>
    </row>
    <row r="977" spans="2:8">
      <c r="B977" s="38">
        <v>2020</v>
      </c>
      <c r="C977" s="38" t="s">
        <v>192</v>
      </c>
      <c r="D977" s="38" t="s">
        <v>141</v>
      </c>
      <c r="E977" s="38">
        <v>15504</v>
      </c>
      <c r="F977" s="38">
        <v>1825006.98</v>
      </c>
      <c r="G977" s="178">
        <v>517097.3</v>
      </c>
      <c r="H977" s="178">
        <v>318213.72307692299</v>
      </c>
    </row>
    <row r="978" spans="2:8">
      <c r="B978" s="38">
        <v>2020</v>
      </c>
      <c r="C978" s="38" t="s">
        <v>192</v>
      </c>
      <c r="D978" s="38" t="s">
        <v>142</v>
      </c>
      <c r="E978" s="38">
        <v>121</v>
      </c>
      <c r="F978" s="38">
        <v>7647.26</v>
      </c>
      <c r="G978" s="178">
        <v>2456</v>
      </c>
      <c r="H978" s="178">
        <v>1511.38461538461</v>
      </c>
    </row>
    <row r="979" spans="2:8">
      <c r="B979" s="38">
        <v>2020</v>
      </c>
      <c r="C979" s="38" t="s">
        <v>192</v>
      </c>
      <c r="D979" s="38" t="s">
        <v>143</v>
      </c>
      <c r="E979" s="38">
        <v>660</v>
      </c>
      <c r="F979" s="38">
        <v>73908.479999999996</v>
      </c>
      <c r="G979" s="178">
        <v>21413</v>
      </c>
      <c r="H979" s="178">
        <v>13177.2307692307</v>
      </c>
    </row>
    <row r="980" spans="2:8">
      <c r="B980" s="38">
        <v>2020</v>
      </c>
      <c r="C980" s="38" t="s">
        <v>192</v>
      </c>
      <c r="D980" s="38" t="s">
        <v>144</v>
      </c>
      <c r="E980" s="38">
        <v>757</v>
      </c>
      <c r="F980" s="38">
        <v>37434.04</v>
      </c>
      <c r="G980" s="178">
        <v>10786.28</v>
      </c>
      <c r="H980" s="178">
        <v>6637.71076923077</v>
      </c>
    </row>
    <row r="981" spans="2:8">
      <c r="B981" s="38">
        <v>2020</v>
      </c>
      <c r="C981" s="38" t="s">
        <v>192</v>
      </c>
      <c r="D981" s="38" t="s">
        <v>146</v>
      </c>
      <c r="E981" s="38">
        <v>4</v>
      </c>
      <c r="F981" s="38">
        <v>168.73</v>
      </c>
      <c r="G981" s="178">
        <v>62</v>
      </c>
      <c r="H981" s="178">
        <v>38.153846153846096</v>
      </c>
    </row>
    <row r="982" spans="2:8">
      <c r="B982" s="38">
        <v>2020</v>
      </c>
      <c r="C982" s="38" t="s">
        <v>192</v>
      </c>
      <c r="D982" s="38" t="s">
        <v>147</v>
      </c>
      <c r="E982" s="38">
        <v>1339</v>
      </c>
      <c r="F982" s="38">
        <v>176783.79</v>
      </c>
      <c r="G982" s="178">
        <v>49579</v>
      </c>
      <c r="H982" s="178">
        <v>30510.1538461538</v>
      </c>
    </row>
    <row r="983" spans="2:8">
      <c r="B983" s="38">
        <v>2021</v>
      </c>
      <c r="C983" s="38" t="s">
        <v>192</v>
      </c>
      <c r="D983" s="38" t="s">
        <v>135</v>
      </c>
      <c r="E983" s="38">
        <v>3277</v>
      </c>
      <c r="F983" s="38">
        <v>274485.90999999997</v>
      </c>
      <c r="G983" s="178">
        <v>100888</v>
      </c>
      <c r="H983" s="178">
        <v>62084.923076922998</v>
      </c>
    </row>
    <row r="984" spans="2:8">
      <c r="B984" s="38">
        <v>2021</v>
      </c>
      <c r="C984" s="38" t="s">
        <v>192</v>
      </c>
      <c r="D984" s="38" t="s">
        <v>136</v>
      </c>
      <c r="E984" s="38">
        <v>1071</v>
      </c>
      <c r="F984" s="38">
        <v>72901.84</v>
      </c>
      <c r="G984" s="178">
        <v>26788</v>
      </c>
      <c r="H984" s="178">
        <v>16484.923076923002</v>
      </c>
    </row>
    <row r="985" spans="2:8">
      <c r="B985" s="38">
        <v>2021</v>
      </c>
      <c r="C985" s="38" t="s">
        <v>192</v>
      </c>
      <c r="D985" s="38" t="s">
        <v>137</v>
      </c>
      <c r="E985" s="38">
        <v>1644</v>
      </c>
      <c r="F985" s="38">
        <v>116682.03</v>
      </c>
      <c r="G985" s="178">
        <v>42889.279999999999</v>
      </c>
      <c r="H985" s="178">
        <v>26393.403076923001</v>
      </c>
    </row>
    <row r="986" spans="2:8">
      <c r="B986" s="38">
        <v>2021</v>
      </c>
      <c r="C986" s="38" t="s">
        <v>192</v>
      </c>
      <c r="D986" s="38" t="s">
        <v>138</v>
      </c>
      <c r="E986" s="38">
        <v>409</v>
      </c>
      <c r="F986" s="38">
        <v>34453.22</v>
      </c>
      <c r="G986" s="178">
        <v>12660</v>
      </c>
      <c r="H986" s="178">
        <v>7790.7692307692296</v>
      </c>
    </row>
    <row r="987" spans="2:8">
      <c r="B987" s="38">
        <v>2021</v>
      </c>
      <c r="C987" s="38" t="s">
        <v>192</v>
      </c>
      <c r="D987" s="38" t="s">
        <v>139</v>
      </c>
      <c r="E987" s="38">
        <v>1283</v>
      </c>
      <c r="F987" s="38">
        <v>106960.05</v>
      </c>
      <c r="G987" s="178">
        <v>39328</v>
      </c>
      <c r="H987" s="178">
        <v>24201.846153846102</v>
      </c>
    </row>
    <row r="988" spans="2:8">
      <c r="B988" s="38">
        <v>2021</v>
      </c>
      <c r="C988" s="38" t="s">
        <v>192</v>
      </c>
      <c r="D988" s="38" t="s">
        <v>140</v>
      </c>
      <c r="E988" s="38">
        <v>755</v>
      </c>
      <c r="F988" s="38">
        <v>66168.81</v>
      </c>
      <c r="G988" s="178">
        <v>24342</v>
      </c>
      <c r="H988" s="178">
        <v>14979.692307692299</v>
      </c>
    </row>
    <row r="989" spans="2:8">
      <c r="B989" s="38">
        <v>2021</v>
      </c>
      <c r="C989" s="38" t="s">
        <v>192</v>
      </c>
      <c r="D989" s="38" t="s">
        <v>141</v>
      </c>
      <c r="E989" s="38">
        <v>16212</v>
      </c>
      <c r="F989" s="38">
        <v>1445171.18</v>
      </c>
      <c r="G989" s="178">
        <v>531034.54</v>
      </c>
      <c r="H989" s="178">
        <v>326790.48615384602</v>
      </c>
    </row>
    <row r="990" spans="2:8">
      <c r="B990" s="38">
        <v>2021</v>
      </c>
      <c r="C990" s="38" t="s">
        <v>192</v>
      </c>
      <c r="D990" s="38" t="s">
        <v>142</v>
      </c>
      <c r="E990" s="38">
        <v>177</v>
      </c>
      <c r="F990" s="38">
        <v>13841.19</v>
      </c>
      <c r="G990" s="178">
        <v>5133</v>
      </c>
      <c r="H990" s="178">
        <v>3158.76923076923</v>
      </c>
    </row>
    <row r="991" spans="2:8">
      <c r="B991" s="38">
        <v>2021</v>
      </c>
      <c r="C991" s="38" t="s">
        <v>192</v>
      </c>
      <c r="D991" s="38" t="s">
        <v>143</v>
      </c>
      <c r="E991" s="38">
        <v>1338</v>
      </c>
      <c r="F991" s="38">
        <v>115608.99</v>
      </c>
      <c r="G991" s="178">
        <v>42481</v>
      </c>
      <c r="H991" s="178">
        <v>26142.1538461538</v>
      </c>
    </row>
    <row r="992" spans="2:8">
      <c r="B992" s="38">
        <v>2021</v>
      </c>
      <c r="C992" s="38" t="s">
        <v>192</v>
      </c>
      <c r="D992" s="38" t="s">
        <v>144</v>
      </c>
      <c r="E992" s="38">
        <v>1253</v>
      </c>
      <c r="F992" s="38">
        <v>59958.6</v>
      </c>
      <c r="G992" s="178">
        <v>22070</v>
      </c>
      <c r="H992" s="178">
        <v>13581.538461538399</v>
      </c>
    </row>
    <row r="993" spans="2:8">
      <c r="B993" s="38">
        <v>2021</v>
      </c>
      <c r="C993" s="38" t="s">
        <v>192</v>
      </c>
      <c r="D993" s="38" t="s">
        <v>145</v>
      </c>
      <c r="E993" s="38">
        <v>11</v>
      </c>
      <c r="F993" s="38">
        <v>1208.31</v>
      </c>
      <c r="G993" s="178">
        <v>444</v>
      </c>
      <c r="H993" s="178">
        <v>273.230769230769</v>
      </c>
    </row>
    <row r="994" spans="2:8">
      <c r="B994" s="38">
        <v>2021</v>
      </c>
      <c r="C994" s="38" t="s">
        <v>192</v>
      </c>
      <c r="D994" s="38" t="s">
        <v>146</v>
      </c>
      <c r="E994" s="38">
        <v>37</v>
      </c>
      <c r="F994" s="38">
        <v>1875.07</v>
      </c>
      <c r="G994" s="178">
        <v>689</v>
      </c>
      <c r="H994" s="178">
        <v>424</v>
      </c>
    </row>
    <row r="995" spans="2:8">
      <c r="B995" s="38">
        <v>2021</v>
      </c>
      <c r="C995" s="38" t="s">
        <v>192</v>
      </c>
      <c r="D995" s="38" t="s">
        <v>147</v>
      </c>
      <c r="E995" s="38">
        <v>1390</v>
      </c>
      <c r="F995" s="38">
        <v>130416.13</v>
      </c>
      <c r="G995" s="178">
        <v>47943</v>
      </c>
      <c r="H995" s="178">
        <v>29503.384615384599</v>
      </c>
    </row>
    <row r="996" spans="2:8">
      <c r="B996" s="38">
        <v>2022</v>
      </c>
      <c r="C996" s="38" t="s">
        <v>192</v>
      </c>
      <c r="D996" s="38" t="s">
        <v>135</v>
      </c>
      <c r="E996" s="38">
        <v>4432</v>
      </c>
      <c r="F996" s="38">
        <v>414318.44</v>
      </c>
      <c r="G996" s="178">
        <v>152243.28</v>
      </c>
      <c r="H996" s="178">
        <v>93688.172307692294</v>
      </c>
    </row>
    <row r="997" spans="2:8">
      <c r="B997" s="38">
        <v>2022</v>
      </c>
      <c r="C997" s="38" t="s">
        <v>192</v>
      </c>
      <c r="D997" s="38" t="s">
        <v>136</v>
      </c>
      <c r="E997" s="38">
        <v>817</v>
      </c>
      <c r="F997" s="38">
        <v>56818.05</v>
      </c>
      <c r="G997" s="178">
        <v>20878</v>
      </c>
      <c r="H997" s="178">
        <v>12848</v>
      </c>
    </row>
    <row r="998" spans="2:8">
      <c r="B998" s="38">
        <v>2022</v>
      </c>
      <c r="C998" s="38" t="s">
        <v>192</v>
      </c>
      <c r="D998" s="38" t="s">
        <v>137</v>
      </c>
      <c r="E998" s="38">
        <v>1404</v>
      </c>
      <c r="F998" s="38">
        <v>108541.3</v>
      </c>
      <c r="G998" s="178">
        <v>39884</v>
      </c>
      <c r="H998" s="178">
        <v>24544</v>
      </c>
    </row>
    <row r="999" spans="2:8">
      <c r="B999" s="38">
        <v>2022</v>
      </c>
      <c r="C999" s="38" t="s">
        <v>192</v>
      </c>
      <c r="D999" s="38" t="s">
        <v>138</v>
      </c>
      <c r="E999" s="38">
        <v>404</v>
      </c>
      <c r="F999" s="38">
        <v>35928.21</v>
      </c>
      <c r="G999" s="178">
        <v>13216</v>
      </c>
      <c r="H999" s="178">
        <v>8132.9230769230699</v>
      </c>
    </row>
    <row r="1000" spans="2:8">
      <c r="B1000" s="38">
        <v>2022</v>
      </c>
      <c r="C1000" s="38" t="s">
        <v>192</v>
      </c>
      <c r="D1000" s="38" t="s">
        <v>139</v>
      </c>
      <c r="E1000" s="38">
        <v>1509</v>
      </c>
      <c r="F1000" s="38">
        <v>126717.84</v>
      </c>
      <c r="G1000" s="178">
        <v>46608</v>
      </c>
      <c r="H1000" s="178">
        <v>28681.846153846102</v>
      </c>
    </row>
    <row r="1001" spans="2:8">
      <c r="B1001" s="38">
        <v>2022</v>
      </c>
      <c r="C1001" s="38" t="s">
        <v>192</v>
      </c>
      <c r="D1001" s="38" t="s">
        <v>140</v>
      </c>
      <c r="E1001" s="38">
        <v>889</v>
      </c>
      <c r="F1001" s="38">
        <v>74188.91</v>
      </c>
      <c r="G1001" s="178">
        <v>27334</v>
      </c>
      <c r="H1001" s="178">
        <v>16820.923076923002</v>
      </c>
    </row>
    <row r="1002" spans="2:8">
      <c r="B1002" s="38">
        <v>2022</v>
      </c>
      <c r="C1002" s="38" t="s">
        <v>192</v>
      </c>
      <c r="D1002" s="38" t="s">
        <v>141</v>
      </c>
      <c r="E1002" s="38">
        <v>14319</v>
      </c>
      <c r="F1002" s="38">
        <v>1304201.32</v>
      </c>
      <c r="G1002" s="178">
        <v>479308.7</v>
      </c>
      <c r="H1002" s="178">
        <v>294959.2</v>
      </c>
    </row>
    <row r="1003" spans="2:8">
      <c r="B1003" s="38">
        <v>2022</v>
      </c>
      <c r="C1003" s="38" t="s">
        <v>192</v>
      </c>
      <c r="D1003" s="38" t="s">
        <v>142</v>
      </c>
      <c r="E1003" s="38">
        <v>305</v>
      </c>
      <c r="F1003" s="38">
        <v>19411.900000000001</v>
      </c>
      <c r="G1003" s="178">
        <v>7156</v>
      </c>
      <c r="H1003" s="178">
        <v>4403.6923076923003</v>
      </c>
    </row>
    <row r="1004" spans="2:8">
      <c r="B1004" s="38">
        <v>2022</v>
      </c>
      <c r="C1004" s="38" t="s">
        <v>192</v>
      </c>
      <c r="D1004" s="38" t="s">
        <v>143</v>
      </c>
      <c r="E1004" s="38">
        <v>1770</v>
      </c>
      <c r="F1004" s="38">
        <v>158615.47</v>
      </c>
      <c r="G1004" s="178">
        <v>58284</v>
      </c>
      <c r="H1004" s="178">
        <v>35867.0769230769</v>
      </c>
    </row>
    <row r="1005" spans="2:8">
      <c r="B1005" s="38">
        <v>2022</v>
      </c>
      <c r="C1005" s="38" t="s">
        <v>192</v>
      </c>
      <c r="D1005" s="38" t="s">
        <v>144</v>
      </c>
      <c r="E1005" s="38">
        <v>1953</v>
      </c>
      <c r="F1005" s="38">
        <v>97427.1</v>
      </c>
      <c r="G1005" s="178">
        <v>35825</v>
      </c>
      <c r="H1005" s="178">
        <v>22046.1538461538</v>
      </c>
    </row>
    <row r="1006" spans="2:8">
      <c r="B1006" s="38">
        <v>2022</v>
      </c>
      <c r="C1006" s="38" t="s">
        <v>192</v>
      </c>
      <c r="D1006" s="38" t="s">
        <v>145</v>
      </c>
      <c r="E1006" s="38">
        <v>1</v>
      </c>
      <c r="F1006" s="38">
        <v>76.2</v>
      </c>
      <c r="G1006" s="178">
        <v>28</v>
      </c>
      <c r="H1006" s="178">
        <v>17.230769230769202</v>
      </c>
    </row>
    <row r="1007" spans="2:8">
      <c r="B1007" s="38">
        <v>2022</v>
      </c>
      <c r="C1007" s="38" t="s">
        <v>192</v>
      </c>
      <c r="D1007" s="38" t="s">
        <v>146</v>
      </c>
      <c r="E1007" s="38">
        <v>135</v>
      </c>
      <c r="F1007" s="38">
        <v>5407.43</v>
      </c>
      <c r="G1007" s="178">
        <v>1987</v>
      </c>
      <c r="H1007" s="178">
        <v>1222.76923076923</v>
      </c>
    </row>
    <row r="1008" spans="2:8">
      <c r="B1008" s="38">
        <v>2022</v>
      </c>
      <c r="C1008" s="38" t="s">
        <v>192</v>
      </c>
      <c r="D1008" s="38" t="s">
        <v>147</v>
      </c>
      <c r="E1008" s="38">
        <v>1081</v>
      </c>
      <c r="F1008" s="38">
        <v>107142.52</v>
      </c>
      <c r="G1008" s="178">
        <v>39370</v>
      </c>
      <c r="H1008" s="178">
        <v>24227.692307692301</v>
      </c>
    </row>
    <row r="1009" spans="2:8">
      <c r="B1009" s="38">
        <v>2023</v>
      </c>
      <c r="C1009" s="38" t="s">
        <v>192</v>
      </c>
      <c r="D1009" s="38" t="s">
        <v>135</v>
      </c>
      <c r="E1009" s="38">
        <v>5282</v>
      </c>
      <c r="F1009" s="38">
        <v>486707.93</v>
      </c>
      <c r="G1009" s="178">
        <v>179652</v>
      </c>
      <c r="H1009" s="178">
        <v>110555.07692307601</v>
      </c>
    </row>
    <row r="1010" spans="2:8">
      <c r="B1010" s="38">
        <v>2023</v>
      </c>
      <c r="C1010" s="38" t="s">
        <v>192</v>
      </c>
      <c r="D1010" s="38" t="s">
        <v>136</v>
      </c>
      <c r="E1010" s="38">
        <v>609</v>
      </c>
      <c r="F1010" s="38">
        <v>45682.31</v>
      </c>
      <c r="G1010" s="178">
        <v>16787</v>
      </c>
      <c r="H1010" s="178">
        <v>10330.461538461501</v>
      </c>
    </row>
    <row r="1011" spans="2:8">
      <c r="B1011" s="38">
        <v>2023</v>
      </c>
      <c r="C1011" s="38" t="s">
        <v>192</v>
      </c>
      <c r="D1011" s="38" t="s">
        <v>137</v>
      </c>
      <c r="E1011" s="38">
        <v>1346</v>
      </c>
      <c r="F1011" s="38">
        <v>101607.33</v>
      </c>
      <c r="G1011" s="178">
        <v>37543</v>
      </c>
      <c r="H1011" s="178">
        <v>23103.384615384599</v>
      </c>
    </row>
    <row r="1012" spans="2:8">
      <c r="B1012" s="38">
        <v>2023</v>
      </c>
      <c r="C1012" s="38" t="s">
        <v>192</v>
      </c>
      <c r="D1012" s="38" t="s">
        <v>138</v>
      </c>
      <c r="E1012" s="38">
        <v>605</v>
      </c>
      <c r="F1012" s="38">
        <v>57624.27</v>
      </c>
      <c r="G1012" s="178">
        <v>21211</v>
      </c>
      <c r="H1012" s="178">
        <v>13052.923076923</v>
      </c>
    </row>
    <row r="1013" spans="2:8">
      <c r="B1013" s="38">
        <v>2023</v>
      </c>
      <c r="C1013" s="38" t="s">
        <v>192</v>
      </c>
      <c r="D1013" s="38" t="s">
        <v>139</v>
      </c>
      <c r="E1013" s="38">
        <v>1380</v>
      </c>
      <c r="F1013" s="38">
        <v>120813.95</v>
      </c>
      <c r="G1013" s="178">
        <v>44437</v>
      </c>
      <c r="H1013" s="178">
        <v>27345.846153846102</v>
      </c>
    </row>
    <row r="1014" spans="2:8">
      <c r="B1014" s="38">
        <v>2023</v>
      </c>
      <c r="C1014" s="38" t="s">
        <v>192</v>
      </c>
      <c r="D1014" s="38" t="s">
        <v>140</v>
      </c>
      <c r="E1014" s="38">
        <v>912</v>
      </c>
      <c r="F1014" s="38">
        <v>77028.39</v>
      </c>
      <c r="G1014" s="178">
        <v>28320</v>
      </c>
      <c r="H1014" s="178">
        <v>17427.692307692301</v>
      </c>
    </row>
    <row r="1015" spans="2:8">
      <c r="B1015" s="38">
        <v>2023</v>
      </c>
      <c r="C1015" s="38" t="s">
        <v>192</v>
      </c>
      <c r="D1015" s="38" t="s">
        <v>141</v>
      </c>
      <c r="E1015" s="38">
        <v>13002</v>
      </c>
      <c r="F1015" s="38">
        <v>1207352.18</v>
      </c>
      <c r="G1015" s="178">
        <v>444194</v>
      </c>
      <c r="H1015" s="178">
        <v>273350.153846153</v>
      </c>
    </row>
    <row r="1016" spans="2:8">
      <c r="B1016" s="38">
        <v>2023</v>
      </c>
      <c r="C1016" s="38" t="s">
        <v>192</v>
      </c>
      <c r="D1016" s="38" t="s">
        <v>142</v>
      </c>
      <c r="E1016" s="38">
        <v>352</v>
      </c>
      <c r="F1016" s="38">
        <v>36902.89</v>
      </c>
      <c r="G1016" s="178">
        <v>13584</v>
      </c>
      <c r="H1016" s="178">
        <v>8359.3846153846098</v>
      </c>
    </row>
    <row r="1017" spans="2:8">
      <c r="B1017" s="38">
        <v>2023</v>
      </c>
      <c r="C1017" s="38" t="s">
        <v>192</v>
      </c>
      <c r="D1017" s="38" t="s">
        <v>143</v>
      </c>
      <c r="E1017" s="38">
        <v>2093</v>
      </c>
      <c r="F1017" s="38">
        <v>183297.6</v>
      </c>
      <c r="G1017" s="178">
        <v>67668</v>
      </c>
      <c r="H1017" s="178">
        <v>41641.846153846098</v>
      </c>
    </row>
    <row r="1018" spans="2:8">
      <c r="B1018" s="38">
        <v>2023</v>
      </c>
      <c r="C1018" s="38" t="s">
        <v>192</v>
      </c>
      <c r="D1018" s="38" t="s">
        <v>144</v>
      </c>
      <c r="E1018" s="38">
        <v>3120</v>
      </c>
      <c r="F1018" s="38">
        <v>148406.31</v>
      </c>
      <c r="G1018" s="178">
        <v>54617</v>
      </c>
      <c r="H1018" s="178">
        <v>33610.461538461503</v>
      </c>
    </row>
    <row r="1019" spans="2:8">
      <c r="B1019" s="38">
        <v>2023</v>
      </c>
      <c r="C1019" s="38" t="s">
        <v>192</v>
      </c>
      <c r="D1019" s="38" t="s">
        <v>145</v>
      </c>
      <c r="E1019" s="38">
        <v>14</v>
      </c>
      <c r="F1019" s="38">
        <v>1009.68</v>
      </c>
      <c r="G1019" s="178">
        <v>371</v>
      </c>
      <c r="H1019" s="178">
        <v>228.30769230769201</v>
      </c>
    </row>
    <row r="1020" spans="2:8">
      <c r="B1020" s="38">
        <v>2023</v>
      </c>
      <c r="C1020" s="38" t="s">
        <v>192</v>
      </c>
      <c r="D1020" s="38" t="s">
        <v>146</v>
      </c>
      <c r="E1020" s="38">
        <v>105</v>
      </c>
      <c r="F1020" s="38">
        <v>4961.38</v>
      </c>
      <c r="G1020" s="178">
        <v>1823</v>
      </c>
      <c r="H1020" s="178">
        <v>1121.8461538461499</v>
      </c>
    </row>
    <row r="1021" spans="2:8">
      <c r="B1021" s="38">
        <v>2023</v>
      </c>
      <c r="C1021" s="38" t="s">
        <v>192</v>
      </c>
      <c r="D1021" s="38" t="s">
        <v>147</v>
      </c>
      <c r="E1021" s="38">
        <v>1064</v>
      </c>
      <c r="F1021" s="38">
        <v>98324.21</v>
      </c>
      <c r="G1021" s="178">
        <v>36440</v>
      </c>
      <c r="H1021" s="178">
        <v>22424.615384615299</v>
      </c>
    </row>
    <row r="1022" spans="2:8">
      <c r="B1022" s="38">
        <v>2023</v>
      </c>
      <c r="C1022" s="38" t="s">
        <v>192</v>
      </c>
      <c r="D1022" s="38" t="s">
        <v>148</v>
      </c>
      <c r="E1022" s="38">
        <v>1</v>
      </c>
      <c r="F1022" s="38">
        <v>76.2</v>
      </c>
      <c r="G1022" s="178">
        <v>28</v>
      </c>
      <c r="H1022" s="178">
        <v>17.230769230769202</v>
      </c>
    </row>
    <row r="1023" spans="2:8">
      <c r="B1023" s="38">
        <v>2015</v>
      </c>
      <c r="C1023" s="38" t="s">
        <v>192</v>
      </c>
      <c r="D1023" s="38" t="s">
        <v>135</v>
      </c>
      <c r="E1023" s="38">
        <v>32</v>
      </c>
      <c r="F1023" s="38">
        <v>3450.74</v>
      </c>
      <c r="G1023" s="178">
        <v>1298</v>
      </c>
      <c r="H1023" s="178">
        <v>798.76923076923003</v>
      </c>
    </row>
    <row r="1024" spans="2:8">
      <c r="B1024" s="38">
        <v>2015</v>
      </c>
      <c r="C1024" s="38" t="s">
        <v>192</v>
      </c>
      <c r="D1024" s="38" t="s">
        <v>136</v>
      </c>
      <c r="E1024" s="38">
        <v>38</v>
      </c>
      <c r="F1024" s="38">
        <v>632.29</v>
      </c>
      <c r="G1024" s="178">
        <v>726</v>
      </c>
      <c r="H1024" s="178">
        <v>446.76923076922998</v>
      </c>
    </row>
    <row r="1025" spans="2:8">
      <c r="B1025" s="38">
        <v>2015</v>
      </c>
      <c r="C1025" s="38" t="s">
        <v>192</v>
      </c>
      <c r="D1025" s="38" t="s">
        <v>137</v>
      </c>
      <c r="E1025" s="38">
        <v>224</v>
      </c>
      <c r="F1025" s="38">
        <v>5499.28</v>
      </c>
      <c r="G1025" s="178">
        <v>4156</v>
      </c>
      <c r="H1025" s="178">
        <v>2557.5384615384601</v>
      </c>
    </row>
    <row r="1026" spans="2:8">
      <c r="B1026" s="38">
        <v>2015</v>
      </c>
      <c r="C1026" s="38" t="s">
        <v>192</v>
      </c>
      <c r="D1026" s="38" t="s">
        <v>138</v>
      </c>
      <c r="E1026" s="38">
        <v>132</v>
      </c>
      <c r="F1026" s="38">
        <v>5024.1400000000003</v>
      </c>
      <c r="G1026" s="178">
        <v>4950</v>
      </c>
      <c r="H1026" s="178">
        <v>3046.1538461538398</v>
      </c>
    </row>
    <row r="1027" spans="2:8">
      <c r="B1027" s="38">
        <v>2015</v>
      </c>
      <c r="C1027" s="38" t="s">
        <v>192</v>
      </c>
      <c r="D1027" s="38" t="s">
        <v>139</v>
      </c>
      <c r="E1027" s="38">
        <v>696</v>
      </c>
      <c r="F1027" s="38">
        <v>15308.09</v>
      </c>
      <c r="G1027" s="178">
        <v>27328</v>
      </c>
      <c r="H1027" s="178">
        <v>16817.2307692307</v>
      </c>
    </row>
    <row r="1028" spans="2:8">
      <c r="B1028" s="38">
        <v>2015</v>
      </c>
      <c r="C1028" s="38" t="s">
        <v>192</v>
      </c>
      <c r="D1028" s="38" t="s">
        <v>140</v>
      </c>
      <c r="E1028" s="38">
        <v>250</v>
      </c>
      <c r="F1028" s="38">
        <v>8709.2199999999993</v>
      </c>
      <c r="G1028" s="178">
        <v>4156</v>
      </c>
      <c r="H1028" s="178">
        <v>2557.5384615384601</v>
      </c>
    </row>
    <row r="1029" spans="2:8">
      <c r="B1029" s="38">
        <v>2015</v>
      </c>
      <c r="C1029" s="38" t="s">
        <v>192</v>
      </c>
      <c r="D1029" s="38" t="s">
        <v>141</v>
      </c>
      <c r="E1029" s="38">
        <v>370</v>
      </c>
      <c r="F1029" s="38">
        <v>10422.049999999999</v>
      </c>
      <c r="G1029" s="178">
        <v>11742</v>
      </c>
      <c r="H1029" s="178">
        <v>7225.8461538461497</v>
      </c>
    </row>
    <row r="1030" spans="2:8">
      <c r="B1030" s="38">
        <v>2015</v>
      </c>
      <c r="C1030" s="38" t="s">
        <v>192</v>
      </c>
      <c r="D1030" s="38" t="s">
        <v>142</v>
      </c>
      <c r="E1030" s="38">
        <v>106</v>
      </c>
      <c r="F1030" s="38">
        <v>2033.21</v>
      </c>
      <c r="G1030" s="178">
        <v>1544</v>
      </c>
      <c r="H1030" s="178">
        <v>950.15384615384596</v>
      </c>
    </row>
    <row r="1031" spans="2:8">
      <c r="B1031" s="38">
        <v>2015</v>
      </c>
      <c r="C1031" s="38" t="s">
        <v>192</v>
      </c>
      <c r="D1031" s="38" t="s">
        <v>143</v>
      </c>
      <c r="E1031" s="38">
        <v>363</v>
      </c>
      <c r="F1031" s="38">
        <v>30957.59</v>
      </c>
      <c r="G1031" s="178">
        <v>14160</v>
      </c>
      <c r="H1031" s="178">
        <v>8713.8461538461506</v>
      </c>
    </row>
    <row r="1032" spans="2:8">
      <c r="B1032" s="38">
        <v>2015</v>
      </c>
      <c r="C1032" s="38" t="s">
        <v>192</v>
      </c>
      <c r="D1032" s="38" t="s">
        <v>144</v>
      </c>
      <c r="E1032" s="38">
        <v>2080</v>
      </c>
      <c r="F1032" s="38">
        <v>38786.61</v>
      </c>
      <c r="G1032" s="178">
        <v>49046</v>
      </c>
      <c r="H1032" s="178">
        <v>30182.1538461538</v>
      </c>
    </row>
    <row r="1033" spans="2:8">
      <c r="B1033" s="38">
        <v>2015</v>
      </c>
      <c r="C1033" s="38" t="s">
        <v>192</v>
      </c>
      <c r="D1033" s="38" t="s">
        <v>146</v>
      </c>
      <c r="E1033" s="38">
        <v>1</v>
      </c>
      <c r="F1033" s="38">
        <v>3.32</v>
      </c>
      <c r="G1033" s="178">
        <v>7</v>
      </c>
      <c r="H1033" s="178">
        <v>4.3076923076923004</v>
      </c>
    </row>
    <row r="1034" spans="2:8">
      <c r="B1034" s="38">
        <v>2015</v>
      </c>
      <c r="C1034" s="38" t="s">
        <v>192</v>
      </c>
      <c r="D1034" s="38" t="s">
        <v>147</v>
      </c>
      <c r="E1034" s="38">
        <v>263</v>
      </c>
      <c r="F1034" s="38">
        <v>4196.88</v>
      </c>
      <c r="G1034" s="178">
        <v>7388</v>
      </c>
      <c r="H1034" s="178">
        <v>4546.4615384615299</v>
      </c>
    </row>
    <row r="1035" spans="2:8">
      <c r="B1035" s="38">
        <v>2015</v>
      </c>
      <c r="C1035" s="38" t="s">
        <v>192</v>
      </c>
      <c r="D1035" s="38" t="s">
        <v>148</v>
      </c>
      <c r="E1035" s="38">
        <v>41</v>
      </c>
      <c r="F1035" s="38">
        <v>349.38</v>
      </c>
      <c r="G1035" s="178">
        <v>644</v>
      </c>
      <c r="H1035" s="178">
        <v>396.30769230769198</v>
      </c>
    </row>
    <row r="1036" spans="2:8">
      <c r="B1036" s="38">
        <v>2016</v>
      </c>
      <c r="C1036" s="38" t="s">
        <v>192</v>
      </c>
      <c r="D1036" s="38" t="s">
        <v>135</v>
      </c>
      <c r="E1036" s="38">
        <v>21</v>
      </c>
      <c r="F1036" s="38">
        <v>2175.5500000000002</v>
      </c>
      <c r="G1036" s="178">
        <v>850</v>
      </c>
      <c r="H1036" s="178">
        <v>523.07692307692298</v>
      </c>
    </row>
    <row r="1037" spans="2:8">
      <c r="B1037" s="38">
        <v>2016</v>
      </c>
      <c r="C1037" s="38" t="s">
        <v>192</v>
      </c>
      <c r="D1037" s="38" t="s">
        <v>136</v>
      </c>
      <c r="E1037" s="38">
        <v>57</v>
      </c>
      <c r="F1037" s="38">
        <v>491</v>
      </c>
      <c r="G1037" s="178">
        <v>1255</v>
      </c>
      <c r="H1037" s="178">
        <v>772.30769230769204</v>
      </c>
    </row>
    <row r="1038" spans="2:8">
      <c r="B1038" s="38">
        <v>2016</v>
      </c>
      <c r="C1038" s="38" t="s">
        <v>192</v>
      </c>
      <c r="D1038" s="38" t="s">
        <v>137</v>
      </c>
      <c r="E1038" s="38">
        <v>583</v>
      </c>
      <c r="F1038" s="38">
        <v>9181.25</v>
      </c>
      <c r="G1038" s="178">
        <v>12060</v>
      </c>
      <c r="H1038" s="178">
        <v>7421.5384615384601</v>
      </c>
    </row>
    <row r="1039" spans="2:8">
      <c r="B1039" s="38">
        <v>2016</v>
      </c>
      <c r="C1039" s="38" t="s">
        <v>192</v>
      </c>
      <c r="D1039" s="38" t="s">
        <v>138</v>
      </c>
      <c r="E1039" s="38">
        <v>136</v>
      </c>
      <c r="F1039" s="38">
        <v>3496.7</v>
      </c>
      <c r="G1039" s="178">
        <v>4706</v>
      </c>
      <c r="H1039" s="178">
        <v>2896</v>
      </c>
    </row>
    <row r="1040" spans="2:8">
      <c r="B1040" s="38">
        <v>2016</v>
      </c>
      <c r="C1040" s="38" t="s">
        <v>192</v>
      </c>
      <c r="D1040" s="38" t="s">
        <v>139</v>
      </c>
      <c r="E1040" s="38">
        <v>679</v>
      </c>
      <c r="F1040" s="38">
        <v>8997.5</v>
      </c>
      <c r="G1040" s="178">
        <v>24541</v>
      </c>
      <c r="H1040" s="178">
        <v>15102.1538461538</v>
      </c>
    </row>
    <row r="1041" spans="2:8">
      <c r="B1041" s="38">
        <v>2016</v>
      </c>
      <c r="C1041" s="38" t="s">
        <v>192</v>
      </c>
      <c r="D1041" s="38" t="s">
        <v>140</v>
      </c>
      <c r="E1041" s="38">
        <v>174</v>
      </c>
      <c r="F1041" s="38">
        <v>7761.05</v>
      </c>
      <c r="G1041" s="178">
        <v>4637</v>
      </c>
      <c r="H1041" s="178">
        <v>2853.5384615384601</v>
      </c>
    </row>
    <row r="1042" spans="2:8">
      <c r="B1042" s="38">
        <v>2016</v>
      </c>
      <c r="C1042" s="38" t="s">
        <v>192</v>
      </c>
      <c r="D1042" s="38" t="s">
        <v>141</v>
      </c>
      <c r="E1042" s="38">
        <v>198</v>
      </c>
      <c r="F1042" s="38">
        <v>4401.0600000000004</v>
      </c>
      <c r="G1042" s="178">
        <v>6710</v>
      </c>
      <c r="H1042" s="178">
        <v>4129.2307692307604</v>
      </c>
    </row>
    <row r="1043" spans="2:8">
      <c r="B1043" s="38">
        <v>2016</v>
      </c>
      <c r="C1043" s="38" t="s">
        <v>192</v>
      </c>
      <c r="D1043" s="38" t="s">
        <v>142</v>
      </c>
      <c r="E1043" s="38">
        <v>144</v>
      </c>
      <c r="F1043" s="38">
        <v>2110.75</v>
      </c>
      <c r="G1043" s="178">
        <v>2797</v>
      </c>
      <c r="H1043" s="178">
        <v>1721.23076923076</v>
      </c>
    </row>
    <row r="1044" spans="2:8">
      <c r="B1044" s="38">
        <v>2016</v>
      </c>
      <c r="C1044" s="38" t="s">
        <v>192</v>
      </c>
      <c r="D1044" s="38" t="s">
        <v>143</v>
      </c>
      <c r="E1044" s="38">
        <v>391</v>
      </c>
      <c r="F1044" s="38">
        <v>29029.98</v>
      </c>
      <c r="G1044" s="178">
        <v>14987</v>
      </c>
      <c r="H1044" s="178">
        <v>9222.7692307692305</v>
      </c>
    </row>
    <row r="1045" spans="2:8">
      <c r="B1045" s="38">
        <v>2016</v>
      </c>
      <c r="C1045" s="38" t="s">
        <v>192</v>
      </c>
      <c r="D1045" s="38" t="s">
        <v>144</v>
      </c>
      <c r="E1045" s="38">
        <v>5025</v>
      </c>
      <c r="F1045" s="38">
        <v>46230.080000000002</v>
      </c>
      <c r="G1045" s="178">
        <v>113246</v>
      </c>
      <c r="H1045" s="178">
        <v>69689.846153846098</v>
      </c>
    </row>
    <row r="1046" spans="2:8">
      <c r="B1046" s="38">
        <v>2016</v>
      </c>
      <c r="C1046" s="38" t="s">
        <v>192</v>
      </c>
      <c r="D1046" s="38" t="s">
        <v>146</v>
      </c>
      <c r="E1046" s="38">
        <v>4</v>
      </c>
      <c r="F1046" s="38">
        <v>46.82</v>
      </c>
      <c r="G1046" s="178">
        <v>108</v>
      </c>
      <c r="H1046" s="178">
        <v>66.461538461538396</v>
      </c>
    </row>
    <row r="1047" spans="2:8">
      <c r="B1047" s="38">
        <v>2016</v>
      </c>
      <c r="C1047" s="38" t="s">
        <v>192</v>
      </c>
      <c r="D1047" s="38" t="s">
        <v>147</v>
      </c>
      <c r="E1047" s="38">
        <v>233</v>
      </c>
      <c r="F1047" s="38">
        <v>2700.03</v>
      </c>
      <c r="G1047" s="178">
        <v>7441</v>
      </c>
      <c r="H1047" s="178">
        <v>4579.0769230769201</v>
      </c>
    </row>
    <row r="1048" spans="2:8">
      <c r="B1048" s="38">
        <v>2016</v>
      </c>
      <c r="C1048" s="38" t="s">
        <v>192</v>
      </c>
      <c r="D1048" s="38" t="s">
        <v>148</v>
      </c>
      <c r="E1048" s="38">
        <v>8</v>
      </c>
      <c r="F1048" s="38">
        <v>40.08</v>
      </c>
      <c r="G1048" s="178">
        <v>92</v>
      </c>
      <c r="H1048" s="178">
        <v>56.615384615384599</v>
      </c>
    </row>
    <row r="1049" spans="2:8">
      <c r="B1049" s="38">
        <v>2017</v>
      </c>
      <c r="C1049" s="38" t="s">
        <v>192</v>
      </c>
      <c r="D1049" s="38" t="s">
        <v>135</v>
      </c>
      <c r="E1049" s="38">
        <v>27</v>
      </c>
      <c r="F1049" s="38">
        <v>1731.28</v>
      </c>
      <c r="G1049" s="178">
        <v>829</v>
      </c>
      <c r="H1049" s="178">
        <v>510.15384615384602</v>
      </c>
    </row>
    <row r="1050" spans="2:8">
      <c r="B1050" s="38">
        <v>2017</v>
      </c>
      <c r="C1050" s="38" t="s">
        <v>192</v>
      </c>
      <c r="D1050" s="38" t="s">
        <v>136</v>
      </c>
      <c r="E1050" s="38">
        <v>171</v>
      </c>
      <c r="F1050" s="38">
        <v>1450.47</v>
      </c>
      <c r="G1050" s="178">
        <v>3862</v>
      </c>
      <c r="H1050" s="178">
        <v>2376.6153846153802</v>
      </c>
    </row>
    <row r="1051" spans="2:8">
      <c r="B1051" s="38">
        <v>2017</v>
      </c>
      <c r="C1051" s="38" t="s">
        <v>192</v>
      </c>
      <c r="D1051" s="38" t="s">
        <v>137</v>
      </c>
      <c r="E1051" s="38">
        <v>1335</v>
      </c>
      <c r="F1051" s="38">
        <v>13934.38</v>
      </c>
      <c r="G1051" s="178">
        <v>29627</v>
      </c>
      <c r="H1051" s="178">
        <v>18232</v>
      </c>
    </row>
    <row r="1052" spans="2:8">
      <c r="B1052" s="38">
        <v>2017</v>
      </c>
      <c r="C1052" s="38" t="s">
        <v>192</v>
      </c>
      <c r="D1052" s="38" t="s">
        <v>138</v>
      </c>
      <c r="E1052" s="38">
        <v>361</v>
      </c>
      <c r="F1052" s="38">
        <v>7169.7</v>
      </c>
      <c r="G1052" s="178">
        <v>11129</v>
      </c>
      <c r="H1052" s="178">
        <v>6848.6153846153802</v>
      </c>
    </row>
    <row r="1053" spans="2:8">
      <c r="B1053" s="38">
        <v>2017</v>
      </c>
      <c r="C1053" s="38" t="s">
        <v>192</v>
      </c>
      <c r="D1053" s="38" t="s">
        <v>139</v>
      </c>
      <c r="E1053" s="38">
        <v>1226</v>
      </c>
      <c r="F1053" s="38">
        <v>10974.34</v>
      </c>
      <c r="G1053" s="178">
        <v>39814</v>
      </c>
      <c r="H1053" s="178">
        <v>24500.923076923002</v>
      </c>
    </row>
    <row r="1054" spans="2:8">
      <c r="B1054" s="38">
        <v>2017</v>
      </c>
      <c r="C1054" s="38" t="s">
        <v>192</v>
      </c>
      <c r="D1054" s="38" t="s">
        <v>140</v>
      </c>
      <c r="E1054" s="38">
        <v>164</v>
      </c>
      <c r="F1054" s="38">
        <v>7275.88</v>
      </c>
      <c r="G1054" s="178">
        <v>6113</v>
      </c>
      <c r="H1054" s="178">
        <v>3761.8461538461502</v>
      </c>
    </row>
    <row r="1055" spans="2:8">
      <c r="B1055" s="38">
        <v>2017</v>
      </c>
      <c r="C1055" s="38" t="s">
        <v>192</v>
      </c>
      <c r="D1055" s="38" t="s">
        <v>141</v>
      </c>
      <c r="E1055" s="38">
        <v>13628</v>
      </c>
      <c r="F1055" s="38">
        <v>95102.69</v>
      </c>
      <c r="G1055" s="178">
        <v>342345</v>
      </c>
      <c r="H1055" s="178">
        <v>210673.84615384601</v>
      </c>
    </row>
    <row r="1056" spans="2:8">
      <c r="B1056" s="38">
        <v>2017</v>
      </c>
      <c r="C1056" s="38" t="s">
        <v>192</v>
      </c>
      <c r="D1056" s="38" t="s">
        <v>142</v>
      </c>
      <c r="E1056" s="38">
        <v>217</v>
      </c>
      <c r="F1056" s="38">
        <v>2235.4699999999998</v>
      </c>
      <c r="G1056" s="178">
        <v>4407</v>
      </c>
      <c r="H1056" s="178">
        <v>2712</v>
      </c>
    </row>
    <row r="1057" spans="2:8">
      <c r="B1057" s="38">
        <v>2017</v>
      </c>
      <c r="C1057" s="38" t="s">
        <v>192</v>
      </c>
      <c r="D1057" s="38" t="s">
        <v>143</v>
      </c>
      <c r="E1057" s="38">
        <v>4734</v>
      </c>
      <c r="F1057" s="38">
        <v>53804.26</v>
      </c>
      <c r="G1057" s="178">
        <v>133008.28</v>
      </c>
      <c r="H1057" s="178">
        <v>81851.249230769201</v>
      </c>
    </row>
    <row r="1058" spans="2:8">
      <c r="B1058" s="38">
        <v>2017</v>
      </c>
      <c r="C1058" s="38" t="s">
        <v>192</v>
      </c>
      <c r="D1058" s="38" t="s">
        <v>144</v>
      </c>
      <c r="E1058" s="38">
        <v>7217</v>
      </c>
      <c r="F1058" s="38">
        <v>55295.27</v>
      </c>
      <c r="G1058" s="178">
        <v>167729.56</v>
      </c>
      <c r="H1058" s="178">
        <v>103218.19076923</v>
      </c>
    </row>
    <row r="1059" spans="2:8">
      <c r="B1059" s="38">
        <v>2017</v>
      </c>
      <c r="C1059" s="38" t="s">
        <v>192</v>
      </c>
      <c r="D1059" s="38" t="s">
        <v>146</v>
      </c>
      <c r="E1059" s="38">
        <v>19</v>
      </c>
      <c r="F1059" s="38">
        <v>80.45</v>
      </c>
      <c r="G1059" s="178">
        <v>306</v>
      </c>
      <c r="H1059" s="178">
        <v>188.30769230769201</v>
      </c>
    </row>
    <row r="1060" spans="2:8">
      <c r="B1060" s="38">
        <v>2017</v>
      </c>
      <c r="C1060" s="38" t="s">
        <v>192</v>
      </c>
      <c r="D1060" s="38" t="s">
        <v>147</v>
      </c>
      <c r="E1060" s="38">
        <v>387</v>
      </c>
      <c r="F1060" s="38">
        <v>3034.22</v>
      </c>
      <c r="G1060" s="178">
        <v>11364</v>
      </c>
      <c r="H1060" s="178">
        <v>6993.2307692307604</v>
      </c>
    </row>
    <row r="1061" spans="2:8">
      <c r="B1061" s="38">
        <v>2018</v>
      </c>
      <c r="C1061" s="38" t="s">
        <v>192</v>
      </c>
      <c r="D1061" s="38" t="s">
        <v>135</v>
      </c>
      <c r="E1061" s="38">
        <v>42</v>
      </c>
      <c r="F1061" s="38">
        <v>2025.36</v>
      </c>
      <c r="G1061" s="178">
        <v>880</v>
      </c>
      <c r="H1061" s="178">
        <v>541.53846153846098</v>
      </c>
    </row>
    <row r="1062" spans="2:8">
      <c r="B1062" s="38">
        <v>2018</v>
      </c>
      <c r="C1062" s="38" t="s">
        <v>192</v>
      </c>
      <c r="D1062" s="38" t="s">
        <v>136</v>
      </c>
      <c r="E1062" s="38">
        <v>816</v>
      </c>
      <c r="F1062" s="38">
        <v>32488.33</v>
      </c>
      <c r="G1062" s="178">
        <v>15216</v>
      </c>
      <c r="H1062" s="178">
        <v>9363.6923076922994</v>
      </c>
    </row>
    <row r="1063" spans="2:8">
      <c r="B1063" s="38">
        <v>2018</v>
      </c>
      <c r="C1063" s="38" t="s">
        <v>192</v>
      </c>
      <c r="D1063" s="38" t="s">
        <v>137</v>
      </c>
      <c r="E1063" s="38">
        <v>1710</v>
      </c>
      <c r="F1063" s="38">
        <v>92385.84</v>
      </c>
      <c r="G1063" s="178">
        <v>42505</v>
      </c>
      <c r="H1063" s="178">
        <v>26156.923076923002</v>
      </c>
    </row>
    <row r="1064" spans="2:8">
      <c r="B1064" s="38">
        <v>2018</v>
      </c>
      <c r="C1064" s="38" t="s">
        <v>192</v>
      </c>
      <c r="D1064" s="38" t="s">
        <v>138</v>
      </c>
      <c r="E1064" s="38">
        <v>1467</v>
      </c>
      <c r="F1064" s="38">
        <v>101366.76</v>
      </c>
      <c r="G1064" s="178">
        <v>46923</v>
      </c>
      <c r="H1064" s="178">
        <v>28875.692307692301</v>
      </c>
    </row>
    <row r="1065" spans="2:8">
      <c r="B1065" s="38">
        <v>2018</v>
      </c>
      <c r="C1065" s="38" t="s">
        <v>192</v>
      </c>
      <c r="D1065" s="38" t="s">
        <v>139</v>
      </c>
      <c r="E1065" s="38">
        <v>1667</v>
      </c>
      <c r="F1065" s="38">
        <v>124793.39</v>
      </c>
      <c r="G1065" s="178">
        <v>58358</v>
      </c>
      <c r="H1065" s="178">
        <v>35912.615384615303</v>
      </c>
    </row>
    <row r="1066" spans="2:8">
      <c r="B1066" s="38">
        <v>2018</v>
      </c>
      <c r="C1066" s="38" t="s">
        <v>192</v>
      </c>
      <c r="D1066" s="38" t="s">
        <v>140</v>
      </c>
      <c r="E1066" s="38">
        <v>249</v>
      </c>
      <c r="F1066" s="38">
        <v>16298.55</v>
      </c>
      <c r="G1066" s="178">
        <v>7060</v>
      </c>
      <c r="H1066" s="178">
        <v>4344.6153846153802</v>
      </c>
    </row>
    <row r="1067" spans="2:8">
      <c r="B1067" s="38">
        <v>2018</v>
      </c>
      <c r="C1067" s="38" t="s">
        <v>192</v>
      </c>
      <c r="D1067" s="38" t="s">
        <v>141</v>
      </c>
      <c r="E1067" s="38">
        <v>17291</v>
      </c>
      <c r="F1067" s="38">
        <v>1025750.06</v>
      </c>
      <c r="G1067" s="178">
        <v>484926</v>
      </c>
      <c r="H1067" s="178">
        <v>298416</v>
      </c>
    </row>
    <row r="1068" spans="2:8">
      <c r="B1068" s="38">
        <v>2018</v>
      </c>
      <c r="C1068" s="38" t="s">
        <v>192</v>
      </c>
      <c r="D1068" s="38" t="s">
        <v>142</v>
      </c>
      <c r="E1068" s="38">
        <v>337</v>
      </c>
      <c r="F1068" s="38">
        <v>17721.34</v>
      </c>
      <c r="G1068" s="178">
        <v>8135</v>
      </c>
      <c r="H1068" s="178">
        <v>5006.1538461538403</v>
      </c>
    </row>
    <row r="1069" spans="2:8">
      <c r="B1069" s="38">
        <v>2018</v>
      </c>
      <c r="C1069" s="38" t="s">
        <v>192</v>
      </c>
      <c r="D1069" s="38" t="s">
        <v>143</v>
      </c>
      <c r="E1069" s="38">
        <v>9306</v>
      </c>
      <c r="F1069" s="38">
        <v>605657.55000000005</v>
      </c>
      <c r="G1069" s="178">
        <v>284302</v>
      </c>
      <c r="H1069" s="178">
        <v>174955.07692307601</v>
      </c>
    </row>
    <row r="1070" spans="2:8">
      <c r="B1070" s="38">
        <v>2018</v>
      </c>
      <c r="C1070" s="38" t="s">
        <v>192</v>
      </c>
      <c r="D1070" s="38" t="s">
        <v>144</v>
      </c>
      <c r="E1070" s="38">
        <v>7438</v>
      </c>
      <c r="F1070" s="38">
        <v>372233</v>
      </c>
      <c r="G1070" s="178">
        <v>174245</v>
      </c>
      <c r="H1070" s="178">
        <v>107227.69230769201</v>
      </c>
    </row>
    <row r="1071" spans="2:8">
      <c r="B1071" s="38">
        <v>2018</v>
      </c>
      <c r="C1071" s="38" t="s">
        <v>192</v>
      </c>
      <c r="D1071" s="38" t="s">
        <v>145</v>
      </c>
      <c r="E1071" s="38">
        <v>89</v>
      </c>
      <c r="F1071" s="38">
        <v>2373.6799999999998</v>
      </c>
      <c r="G1071" s="178">
        <v>1070</v>
      </c>
      <c r="H1071" s="178">
        <v>658.461538461538</v>
      </c>
    </row>
    <row r="1072" spans="2:8">
      <c r="B1072" s="38">
        <v>2018</v>
      </c>
      <c r="C1072" s="38" t="s">
        <v>192</v>
      </c>
      <c r="D1072" s="38" t="s">
        <v>146</v>
      </c>
      <c r="E1072" s="38">
        <v>88</v>
      </c>
      <c r="F1072" s="38">
        <v>7206.5</v>
      </c>
      <c r="G1072" s="178">
        <v>3282</v>
      </c>
      <c r="H1072" s="178">
        <v>2019.6923076922999</v>
      </c>
    </row>
    <row r="1073" spans="2:8">
      <c r="B1073" s="38">
        <v>2018</v>
      </c>
      <c r="C1073" s="38" t="s">
        <v>192</v>
      </c>
      <c r="D1073" s="38" t="s">
        <v>147</v>
      </c>
      <c r="E1073" s="38">
        <v>907</v>
      </c>
      <c r="F1073" s="38">
        <v>60450.07</v>
      </c>
      <c r="G1073" s="178">
        <v>28216</v>
      </c>
      <c r="H1073" s="178">
        <v>17363.692307692301</v>
      </c>
    </row>
    <row r="1074" spans="2:8">
      <c r="B1074" s="38">
        <v>2018</v>
      </c>
      <c r="C1074" s="38" t="s">
        <v>192</v>
      </c>
      <c r="D1074" s="38" t="s">
        <v>148</v>
      </c>
      <c r="E1074" s="38">
        <v>1</v>
      </c>
      <c r="F1074" s="38">
        <v>10.89</v>
      </c>
      <c r="G1074" s="178">
        <v>4</v>
      </c>
      <c r="H1074" s="178">
        <v>2.4615384615384599</v>
      </c>
    </row>
    <row r="1075" spans="2:8">
      <c r="B1075" s="38">
        <v>2019</v>
      </c>
      <c r="C1075" s="38" t="s">
        <v>192</v>
      </c>
      <c r="D1075" s="38" t="s">
        <v>135</v>
      </c>
      <c r="E1075" s="38">
        <v>52</v>
      </c>
      <c r="F1075" s="38">
        <v>3874.09</v>
      </c>
      <c r="G1075" s="178">
        <v>1551</v>
      </c>
      <c r="H1075" s="178">
        <v>954.461538461538</v>
      </c>
    </row>
    <row r="1076" spans="2:8">
      <c r="B1076" s="38">
        <v>2019</v>
      </c>
      <c r="C1076" s="38" t="s">
        <v>192</v>
      </c>
      <c r="D1076" s="38" t="s">
        <v>136</v>
      </c>
      <c r="E1076" s="38">
        <v>1022</v>
      </c>
      <c r="F1076" s="38">
        <v>56446.89</v>
      </c>
      <c r="G1076" s="178">
        <v>22811</v>
      </c>
      <c r="H1076" s="178">
        <v>14037.538461538399</v>
      </c>
    </row>
    <row r="1077" spans="2:8">
      <c r="B1077" s="38">
        <v>2019</v>
      </c>
      <c r="C1077" s="38" t="s">
        <v>192</v>
      </c>
      <c r="D1077" s="38" t="s">
        <v>137</v>
      </c>
      <c r="E1077" s="38">
        <v>2456</v>
      </c>
      <c r="F1077" s="38">
        <v>146638.94</v>
      </c>
      <c r="G1077" s="178">
        <v>59445</v>
      </c>
      <c r="H1077" s="178">
        <v>36581.538461538403</v>
      </c>
    </row>
    <row r="1078" spans="2:8">
      <c r="B1078" s="38">
        <v>2019</v>
      </c>
      <c r="C1078" s="38" t="s">
        <v>192</v>
      </c>
      <c r="D1078" s="38" t="s">
        <v>138</v>
      </c>
      <c r="E1078" s="38">
        <v>1971</v>
      </c>
      <c r="F1078" s="38">
        <v>149681.74</v>
      </c>
      <c r="G1078" s="178">
        <v>60552</v>
      </c>
      <c r="H1078" s="178">
        <v>37262.769230769198</v>
      </c>
    </row>
    <row r="1079" spans="2:8">
      <c r="B1079" s="38">
        <v>2019</v>
      </c>
      <c r="C1079" s="38" t="s">
        <v>192</v>
      </c>
      <c r="D1079" s="38" t="s">
        <v>139</v>
      </c>
      <c r="E1079" s="38">
        <v>1602</v>
      </c>
      <c r="F1079" s="38">
        <v>142069.44</v>
      </c>
      <c r="G1079" s="178">
        <v>57566</v>
      </c>
      <c r="H1079" s="178">
        <v>35425.2307692307</v>
      </c>
    </row>
    <row r="1080" spans="2:8">
      <c r="B1080" s="38">
        <v>2019</v>
      </c>
      <c r="C1080" s="38" t="s">
        <v>192</v>
      </c>
      <c r="D1080" s="38" t="s">
        <v>140</v>
      </c>
      <c r="E1080" s="38">
        <v>253</v>
      </c>
      <c r="F1080" s="38">
        <v>20525.36</v>
      </c>
      <c r="G1080" s="178">
        <v>8839</v>
      </c>
      <c r="H1080" s="178">
        <v>5439.3846153846098</v>
      </c>
    </row>
    <row r="1081" spans="2:8">
      <c r="B1081" s="38">
        <v>2019</v>
      </c>
      <c r="C1081" s="38" t="s">
        <v>192</v>
      </c>
      <c r="D1081" s="38" t="s">
        <v>141</v>
      </c>
      <c r="E1081" s="38">
        <v>20175</v>
      </c>
      <c r="F1081" s="38">
        <v>1457771.74</v>
      </c>
      <c r="G1081" s="178">
        <v>585261.6</v>
      </c>
      <c r="H1081" s="178">
        <v>360160.98461538402</v>
      </c>
    </row>
    <row r="1082" spans="2:8">
      <c r="B1082" s="38">
        <v>2019</v>
      </c>
      <c r="C1082" s="38" t="s">
        <v>192</v>
      </c>
      <c r="D1082" s="38" t="s">
        <v>142</v>
      </c>
      <c r="E1082" s="38">
        <v>380</v>
      </c>
      <c r="F1082" s="38">
        <v>20278.419999999998</v>
      </c>
      <c r="G1082" s="178">
        <v>8360</v>
      </c>
      <c r="H1082" s="178">
        <v>5144.6153846153802</v>
      </c>
    </row>
    <row r="1083" spans="2:8">
      <c r="B1083" s="38">
        <v>2019</v>
      </c>
      <c r="C1083" s="38" t="s">
        <v>192</v>
      </c>
      <c r="D1083" s="38" t="s">
        <v>143</v>
      </c>
      <c r="E1083" s="38">
        <v>9723</v>
      </c>
      <c r="F1083" s="38">
        <v>755763.64</v>
      </c>
      <c r="G1083" s="178">
        <v>305286</v>
      </c>
      <c r="H1083" s="178">
        <v>187868.30769230699</v>
      </c>
    </row>
    <row r="1084" spans="2:8">
      <c r="B1084" s="38">
        <v>2019</v>
      </c>
      <c r="C1084" s="38" t="s">
        <v>192</v>
      </c>
      <c r="D1084" s="38" t="s">
        <v>144</v>
      </c>
      <c r="E1084" s="38">
        <v>8682</v>
      </c>
      <c r="F1084" s="38">
        <v>533331.86</v>
      </c>
      <c r="G1084" s="178">
        <v>215613</v>
      </c>
      <c r="H1084" s="178">
        <v>132684.92307692301</v>
      </c>
    </row>
    <row r="1085" spans="2:8">
      <c r="B1085" s="38">
        <v>2019</v>
      </c>
      <c r="C1085" s="38" t="s">
        <v>192</v>
      </c>
      <c r="D1085" s="38" t="s">
        <v>145</v>
      </c>
      <c r="E1085" s="38">
        <v>78</v>
      </c>
      <c r="F1085" s="38">
        <v>2557.34</v>
      </c>
      <c r="G1085" s="178">
        <v>1032</v>
      </c>
      <c r="H1085" s="178">
        <v>635.07692307692298</v>
      </c>
    </row>
    <row r="1086" spans="2:8">
      <c r="B1086" s="38">
        <v>2019</v>
      </c>
      <c r="C1086" s="38" t="s">
        <v>192</v>
      </c>
      <c r="D1086" s="38" t="s">
        <v>146</v>
      </c>
      <c r="E1086" s="38">
        <v>92</v>
      </c>
      <c r="F1086" s="38">
        <v>7581.58</v>
      </c>
      <c r="G1086" s="178">
        <v>3037</v>
      </c>
      <c r="H1086" s="178">
        <v>1868.9230769230701</v>
      </c>
    </row>
    <row r="1087" spans="2:8">
      <c r="B1087" s="38">
        <v>2019</v>
      </c>
      <c r="C1087" s="38" t="s">
        <v>192</v>
      </c>
      <c r="D1087" s="38" t="s">
        <v>147</v>
      </c>
      <c r="E1087" s="38">
        <v>1248</v>
      </c>
      <c r="F1087" s="38">
        <v>103961.04</v>
      </c>
      <c r="G1087" s="178">
        <v>41790</v>
      </c>
      <c r="H1087" s="178">
        <v>25716.923076923002</v>
      </c>
    </row>
    <row r="1088" spans="2:8">
      <c r="B1088" s="38">
        <v>2019</v>
      </c>
      <c r="C1088" s="38" t="s">
        <v>192</v>
      </c>
      <c r="D1088" s="38" t="s">
        <v>148</v>
      </c>
      <c r="E1088" s="38">
        <v>1</v>
      </c>
      <c r="F1088" s="38">
        <v>165.24</v>
      </c>
      <c r="G1088" s="178">
        <v>68</v>
      </c>
      <c r="H1088" s="178">
        <v>41.846153846153797</v>
      </c>
    </row>
    <row r="1089" spans="2:8">
      <c r="B1089" s="38">
        <v>2020</v>
      </c>
      <c r="C1089" s="38" t="s">
        <v>192</v>
      </c>
      <c r="D1089" s="38" t="s">
        <v>135</v>
      </c>
      <c r="E1089" s="38">
        <v>23</v>
      </c>
      <c r="F1089" s="38">
        <v>2045.26</v>
      </c>
      <c r="G1089" s="178">
        <v>1096</v>
      </c>
      <c r="H1089" s="178">
        <v>674.461538461538</v>
      </c>
    </row>
    <row r="1090" spans="2:8">
      <c r="B1090" s="38">
        <v>2020</v>
      </c>
      <c r="C1090" s="38" t="s">
        <v>192</v>
      </c>
      <c r="D1090" s="38" t="s">
        <v>136</v>
      </c>
      <c r="E1090" s="38">
        <v>100</v>
      </c>
      <c r="F1090" s="38">
        <v>7486.21</v>
      </c>
      <c r="G1090" s="178">
        <v>3832</v>
      </c>
      <c r="H1090" s="178">
        <v>2358.1538461538398</v>
      </c>
    </row>
    <row r="1091" spans="2:8">
      <c r="B1091" s="38">
        <v>2020</v>
      </c>
      <c r="C1091" s="38" t="s">
        <v>192</v>
      </c>
      <c r="D1091" s="38" t="s">
        <v>137</v>
      </c>
      <c r="E1091" s="38">
        <v>1164</v>
      </c>
      <c r="F1091" s="38">
        <v>83550.86</v>
      </c>
      <c r="G1091" s="178">
        <v>43582</v>
      </c>
      <c r="H1091" s="178">
        <v>26819.692307692301</v>
      </c>
    </row>
    <row r="1092" spans="2:8">
      <c r="B1092" s="38">
        <v>2020</v>
      </c>
      <c r="C1092" s="38" t="s">
        <v>192</v>
      </c>
      <c r="D1092" s="38" t="s">
        <v>138</v>
      </c>
      <c r="E1092" s="38">
        <v>2353</v>
      </c>
      <c r="F1092" s="38">
        <v>137147.89000000001</v>
      </c>
      <c r="G1092" s="178">
        <v>76779.28</v>
      </c>
      <c r="H1092" s="178">
        <v>47248.787692307596</v>
      </c>
    </row>
    <row r="1093" spans="2:8">
      <c r="B1093" s="38">
        <v>2020</v>
      </c>
      <c r="C1093" s="38" t="s">
        <v>192</v>
      </c>
      <c r="D1093" s="38" t="s">
        <v>139</v>
      </c>
      <c r="E1093" s="38">
        <v>944</v>
      </c>
      <c r="F1093" s="38">
        <v>95665.16</v>
      </c>
      <c r="G1093" s="178">
        <v>53646</v>
      </c>
      <c r="H1093" s="178">
        <v>33012.923076922998</v>
      </c>
    </row>
    <row r="1094" spans="2:8">
      <c r="B1094" s="38">
        <v>2020</v>
      </c>
      <c r="C1094" s="38" t="s">
        <v>192</v>
      </c>
      <c r="D1094" s="38" t="s">
        <v>140</v>
      </c>
      <c r="E1094" s="38">
        <v>267</v>
      </c>
      <c r="F1094" s="38">
        <v>20497.099999999999</v>
      </c>
      <c r="G1094" s="178">
        <v>11357</v>
      </c>
      <c r="H1094" s="178">
        <v>6988.9230769230699</v>
      </c>
    </row>
    <row r="1095" spans="2:8">
      <c r="B1095" s="38">
        <v>2020</v>
      </c>
      <c r="C1095" s="38" t="s">
        <v>192</v>
      </c>
      <c r="D1095" s="38" t="s">
        <v>141</v>
      </c>
      <c r="E1095" s="38">
        <v>1798</v>
      </c>
      <c r="F1095" s="38">
        <v>156170.63</v>
      </c>
      <c r="G1095" s="178">
        <v>83643</v>
      </c>
      <c r="H1095" s="178">
        <v>51472.615384615303</v>
      </c>
    </row>
    <row r="1096" spans="2:8">
      <c r="B1096" s="38">
        <v>2020</v>
      </c>
      <c r="C1096" s="38" t="s">
        <v>192</v>
      </c>
      <c r="D1096" s="38" t="s">
        <v>142</v>
      </c>
      <c r="E1096" s="38">
        <v>410</v>
      </c>
      <c r="F1096" s="38">
        <v>19205.36</v>
      </c>
      <c r="G1096" s="178">
        <v>10873</v>
      </c>
      <c r="H1096" s="178">
        <v>6691.0769230769201</v>
      </c>
    </row>
    <row r="1097" spans="2:8">
      <c r="B1097" s="38">
        <v>2020</v>
      </c>
      <c r="C1097" s="38" t="s">
        <v>192</v>
      </c>
      <c r="D1097" s="38" t="s">
        <v>143</v>
      </c>
      <c r="E1097" s="38">
        <v>6900</v>
      </c>
      <c r="F1097" s="38">
        <v>592131.09</v>
      </c>
      <c r="G1097" s="178">
        <v>334593</v>
      </c>
      <c r="H1097" s="178">
        <v>205903.38461538401</v>
      </c>
    </row>
    <row r="1098" spans="2:8">
      <c r="B1098" s="38">
        <v>2020</v>
      </c>
      <c r="C1098" s="38" t="s">
        <v>192</v>
      </c>
      <c r="D1098" s="38" t="s">
        <v>144</v>
      </c>
      <c r="E1098" s="38">
        <v>8292</v>
      </c>
      <c r="F1098" s="38">
        <v>426356.53</v>
      </c>
      <c r="G1098" s="178">
        <v>234415</v>
      </c>
      <c r="H1098" s="178">
        <v>144255.38461538401</v>
      </c>
    </row>
    <row r="1099" spans="2:8">
      <c r="B1099" s="38">
        <v>2020</v>
      </c>
      <c r="C1099" s="38" t="s">
        <v>192</v>
      </c>
      <c r="D1099" s="38" t="s">
        <v>145</v>
      </c>
      <c r="E1099" s="38">
        <v>58</v>
      </c>
      <c r="F1099" s="38">
        <v>2307.79</v>
      </c>
      <c r="G1099" s="178">
        <v>1321</v>
      </c>
      <c r="H1099" s="178">
        <v>812.923076923076</v>
      </c>
    </row>
    <row r="1100" spans="2:8">
      <c r="B1100" s="38">
        <v>2020</v>
      </c>
      <c r="C1100" s="38" t="s">
        <v>192</v>
      </c>
      <c r="D1100" s="38" t="s">
        <v>146</v>
      </c>
      <c r="E1100" s="38">
        <v>72</v>
      </c>
      <c r="F1100" s="38">
        <v>4421.1099999999997</v>
      </c>
      <c r="G1100" s="178">
        <v>2469</v>
      </c>
      <c r="H1100" s="178">
        <v>1519.38461538461</v>
      </c>
    </row>
    <row r="1101" spans="2:8">
      <c r="B1101" s="38">
        <v>2020</v>
      </c>
      <c r="C1101" s="38" t="s">
        <v>192</v>
      </c>
      <c r="D1101" s="38" t="s">
        <v>147</v>
      </c>
      <c r="E1101" s="38">
        <v>1520</v>
      </c>
      <c r="F1101" s="38">
        <v>94948.58</v>
      </c>
      <c r="G1101" s="178">
        <v>54371</v>
      </c>
      <c r="H1101" s="178">
        <v>33459.0769230769</v>
      </c>
    </row>
    <row r="1102" spans="2:8">
      <c r="B1102" s="38">
        <v>2021</v>
      </c>
      <c r="C1102" s="38" t="s">
        <v>192</v>
      </c>
      <c r="D1102" s="38" t="s">
        <v>135</v>
      </c>
      <c r="E1102" s="38">
        <v>26</v>
      </c>
      <c r="F1102" s="38">
        <v>2575.13</v>
      </c>
      <c r="G1102" s="178">
        <v>2555</v>
      </c>
      <c r="H1102" s="178">
        <v>1572.3076923076901</v>
      </c>
    </row>
    <row r="1103" spans="2:8">
      <c r="B1103" s="38">
        <v>2021</v>
      </c>
      <c r="C1103" s="38" t="s">
        <v>192</v>
      </c>
      <c r="D1103" s="38" t="s">
        <v>136</v>
      </c>
      <c r="E1103" s="38">
        <v>39</v>
      </c>
      <c r="F1103" s="38">
        <v>1845.11</v>
      </c>
      <c r="G1103" s="178">
        <v>1654</v>
      </c>
      <c r="H1103" s="178">
        <v>1017.8461538461499</v>
      </c>
    </row>
    <row r="1104" spans="2:8">
      <c r="B1104" s="38">
        <v>2021</v>
      </c>
      <c r="C1104" s="38" t="s">
        <v>192</v>
      </c>
      <c r="D1104" s="38" t="s">
        <v>137</v>
      </c>
      <c r="E1104" s="38">
        <v>443</v>
      </c>
      <c r="F1104" s="38">
        <v>18317.21</v>
      </c>
      <c r="G1104" s="178">
        <v>15472</v>
      </c>
      <c r="H1104" s="178">
        <v>9521.2307692307695</v>
      </c>
    </row>
    <row r="1105" spans="2:8">
      <c r="B1105" s="38">
        <v>2021</v>
      </c>
      <c r="C1105" s="38" t="s">
        <v>192</v>
      </c>
      <c r="D1105" s="38" t="s">
        <v>138</v>
      </c>
      <c r="E1105" s="38">
        <v>2172</v>
      </c>
      <c r="F1105" s="38">
        <v>81093.350000000006</v>
      </c>
      <c r="G1105" s="178">
        <v>74899</v>
      </c>
      <c r="H1105" s="178">
        <v>46091.692307692298</v>
      </c>
    </row>
    <row r="1106" spans="2:8">
      <c r="B1106" s="38">
        <v>2021</v>
      </c>
      <c r="C1106" s="38" t="s">
        <v>192</v>
      </c>
      <c r="D1106" s="38" t="s">
        <v>139</v>
      </c>
      <c r="E1106" s="38">
        <v>642</v>
      </c>
      <c r="F1106" s="38">
        <v>36614.050000000003</v>
      </c>
      <c r="G1106" s="178">
        <v>30976</v>
      </c>
      <c r="H1106" s="178">
        <v>19062.1538461538</v>
      </c>
    </row>
    <row r="1107" spans="2:8">
      <c r="B1107" s="38">
        <v>2021</v>
      </c>
      <c r="C1107" s="38" t="s">
        <v>192</v>
      </c>
      <c r="D1107" s="38" t="s">
        <v>140</v>
      </c>
      <c r="E1107" s="38">
        <v>301</v>
      </c>
      <c r="F1107" s="38">
        <v>15620.12</v>
      </c>
      <c r="G1107" s="178">
        <v>12806</v>
      </c>
      <c r="H1107" s="178">
        <v>7880.6153846153802</v>
      </c>
    </row>
    <row r="1108" spans="2:8">
      <c r="B1108" s="38">
        <v>2021</v>
      </c>
      <c r="C1108" s="38" t="s">
        <v>192</v>
      </c>
      <c r="D1108" s="38" t="s">
        <v>141</v>
      </c>
      <c r="E1108" s="38">
        <v>1126</v>
      </c>
      <c r="F1108" s="38">
        <v>61942.17</v>
      </c>
      <c r="G1108" s="178">
        <v>56337</v>
      </c>
      <c r="H1108" s="178">
        <v>34668.923076922998</v>
      </c>
    </row>
    <row r="1109" spans="2:8">
      <c r="B1109" s="38">
        <v>2021</v>
      </c>
      <c r="C1109" s="38" t="s">
        <v>192</v>
      </c>
      <c r="D1109" s="38" t="s">
        <v>142</v>
      </c>
      <c r="E1109" s="38">
        <v>316</v>
      </c>
      <c r="F1109" s="38">
        <v>14744.26</v>
      </c>
      <c r="G1109" s="178">
        <v>12918</v>
      </c>
      <c r="H1109" s="178">
        <v>7949.5384615384601</v>
      </c>
    </row>
    <row r="1110" spans="2:8">
      <c r="B1110" s="38">
        <v>2021</v>
      </c>
      <c r="C1110" s="38" t="s">
        <v>192</v>
      </c>
      <c r="D1110" s="38" t="s">
        <v>143</v>
      </c>
      <c r="E1110" s="38">
        <v>7683</v>
      </c>
      <c r="F1110" s="38">
        <v>360364.02</v>
      </c>
      <c r="G1110" s="178">
        <v>328959</v>
      </c>
      <c r="H1110" s="178">
        <v>202436.30769230699</v>
      </c>
    </row>
    <row r="1111" spans="2:8">
      <c r="B1111" s="38">
        <v>2021</v>
      </c>
      <c r="C1111" s="38" t="s">
        <v>192</v>
      </c>
      <c r="D1111" s="38" t="s">
        <v>144</v>
      </c>
      <c r="E1111" s="38">
        <v>6559</v>
      </c>
      <c r="F1111" s="38">
        <v>212760.09</v>
      </c>
      <c r="G1111" s="178">
        <v>191958</v>
      </c>
      <c r="H1111" s="178">
        <v>118128</v>
      </c>
    </row>
    <row r="1112" spans="2:8">
      <c r="B1112" s="38">
        <v>2021</v>
      </c>
      <c r="C1112" s="38" t="s">
        <v>192</v>
      </c>
      <c r="D1112" s="38" t="s">
        <v>145</v>
      </c>
      <c r="E1112" s="38">
        <v>46</v>
      </c>
      <c r="F1112" s="38">
        <v>1689.66</v>
      </c>
      <c r="G1112" s="178">
        <v>1586</v>
      </c>
      <c r="H1112" s="178">
        <v>976</v>
      </c>
    </row>
    <row r="1113" spans="2:8">
      <c r="B1113" s="38">
        <v>2021</v>
      </c>
      <c r="C1113" s="38" t="s">
        <v>192</v>
      </c>
      <c r="D1113" s="38" t="s">
        <v>146</v>
      </c>
      <c r="E1113" s="38">
        <v>59</v>
      </c>
      <c r="F1113" s="38">
        <v>1982.34</v>
      </c>
      <c r="G1113" s="178">
        <v>1778</v>
      </c>
      <c r="H1113" s="178">
        <v>1094.15384615384</v>
      </c>
    </row>
    <row r="1114" spans="2:8">
      <c r="B1114" s="38">
        <v>2021</v>
      </c>
      <c r="C1114" s="38" t="s">
        <v>192</v>
      </c>
      <c r="D1114" s="38" t="s">
        <v>147</v>
      </c>
      <c r="E1114" s="38">
        <v>1568</v>
      </c>
      <c r="F1114" s="38">
        <v>61558.81</v>
      </c>
      <c r="G1114" s="178">
        <v>55688</v>
      </c>
      <c r="H1114" s="178">
        <v>34269.538461538403</v>
      </c>
    </row>
    <row r="1115" spans="2:8">
      <c r="B1115" s="38">
        <v>2021</v>
      </c>
      <c r="C1115" s="38" t="s">
        <v>192</v>
      </c>
      <c r="D1115" s="38" t="s">
        <v>148</v>
      </c>
      <c r="E1115" s="38">
        <v>5</v>
      </c>
      <c r="F1115" s="38">
        <v>215.93</v>
      </c>
      <c r="G1115" s="178">
        <v>212</v>
      </c>
      <c r="H1115" s="178">
        <v>130.461538461538</v>
      </c>
    </row>
    <row r="1116" spans="2:8">
      <c r="B1116" s="38">
        <v>2022</v>
      </c>
      <c r="C1116" s="38" t="s">
        <v>192</v>
      </c>
      <c r="D1116" s="38" t="s">
        <v>135</v>
      </c>
      <c r="E1116" s="38">
        <v>37</v>
      </c>
      <c r="F1116" s="38">
        <v>2709.62</v>
      </c>
      <c r="G1116" s="178">
        <v>1862</v>
      </c>
      <c r="H1116" s="178">
        <v>1145.8461538461499</v>
      </c>
    </row>
    <row r="1117" spans="2:8">
      <c r="B1117" s="38">
        <v>2022</v>
      </c>
      <c r="C1117" s="38" t="s">
        <v>192</v>
      </c>
      <c r="D1117" s="38" t="s">
        <v>136</v>
      </c>
      <c r="E1117" s="38">
        <v>42</v>
      </c>
      <c r="F1117" s="38">
        <v>1821.54</v>
      </c>
      <c r="G1117" s="178">
        <v>1848</v>
      </c>
      <c r="H1117" s="178">
        <v>1137.23076923076</v>
      </c>
    </row>
    <row r="1118" spans="2:8">
      <c r="B1118" s="38">
        <v>2022</v>
      </c>
      <c r="C1118" s="38" t="s">
        <v>192</v>
      </c>
      <c r="D1118" s="38" t="s">
        <v>137</v>
      </c>
      <c r="E1118" s="38">
        <v>324</v>
      </c>
      <c r="F1118" s="38">
        <v>11524.51</v>
      </c>
      <c r="G1118" s="178">
        <v>11721</v>
      </c>
      <c r="H1118" s="178">
        <v>7212.9230769230699</v>
      </c>
    </row>
    <row r="1119" spans="2:8">
      <c r="B1119" s="38">
        <v>2022</v>
      </c>
      <c r="C1119" s="38" t="s">
        <v>192</v>
      </c>
      <c r="D1119" s="38" t="s">
        <v>138</v>
      </c>
      <c r="E1119" s="38">
        <v>1979</v>
      </c>
      <c r="F1119" s="38">
        <v>69887.740000000005</v>
      </c>
      <c r="G1119" s="178">
        <v>70472</v>
      </c>
      <c r="H1119" s="178">
        <v>43367.384615384603</v>
      </c>
    </row>
    <row r="1120" spans="2:8">
      <c r="B1120" s="38">
        <v>2022</v>
      </c>
      <c r="C1120" s="38" t="s">
        <v>192</v>
      </c>
      <c r="D1120" s="38" t="s">
        <v>139</v>
      </c>
      <c r="E1120" s="38">
        <v>523</v>
      </c>
      <c r="F1120" s="38">
        <v>21233.15</v>
      </c>
      <c r="G1120" s="178">
        <v>20190</v>
      </c>
      <c r="H1120" s="178">
        <v>12424.615384615299</v>
      </c>
    </row>
    <row r="1121" spans="2:8">
      <c r="B1121" s="38">
        <v>2022</v>
      </c>
      <c r="C1121" s="38" t="s">
        <v>192</v>
      </c>
      <c r="D1121" s="38" t="s">
        <v>140</v>
      </c>
      <c r="E1121" s="38">
        <v>356</v>
      </c>
      <c r="F1121" s="38">
        <v>17030.68</v>
      </c>
      <c r="G1121" s="178">
        <v>14797</v>
      </c>
      <c r="H1121" s="178">
        <v>9105.8461538461506</v>
      </c>
    </row>
    <row r="1122" spans="2:8">
      <c r="B1122" s="38">
        <v>2022</v>
      </c>
      <c r="C1122" s="38" t="s">
        <v>192</v>
      </c>
      <c r="D1122" s="38" t="s">
        <v>141</v>
      </c>
      <c r="E1122" s="38">
        <v>981</v>
      </c>
      <c r="F1122" s="38">
        <v>45903.67</v>
      </c>
      <c r="G1122" s="178">
        <v>46114</v>
      </c>
      <c r="H1122" s="178">
        <v>28377.846153846102</v>
      </c>
    </row>
    <row r="1123" spans="2:8">
      <c r="B1123" s="38">
        <v>2022</v>
      </c>
      <c r="C1123" s="38" t="s">
        <v>192</v>
      </c>
      <c r="D1123" s="38" t="s">
        <v>142</v>
      </c>
      <c r="E1123" s="38">
        <v>308</v>
      </c>
      <c r="F1123" s="38">
        <v>11622.32</v>
      </c>
      <c r="G1123" s="178">
        <v>11755</v>
      </c>
      <c r="H1123" s="178">
        <v>7233.8461538461497</v>
      </c>
    </row>
    <row r="1124" spans="2:8">
      <c r="B1124" s="38">
        <v>2022</v>
      </c>
      <c r="C1124" s="38" t="s">
        <v>192</v>
      </c>
      <c r="D1124" s="38" t="s">
        <v>143</v>
      </c>
      <c r="E1124" s="38">
        <v>7199</v>
      </c>
      <c r="F1124" s="38">
        <v>294714.67</v>
      </c>
      <c r="G1124" s="178">
        <v>300801</v>
      </c>
      <c r="H1124" s="178">
        <v>185108.30769230699</v>
      </c>
    </row>
    <row r="1125" spans="2:8">
      <c r="B1125" s="38">
        <v>2022</v>
      </c>
      <c r="C1125" s="38" t="s">
        <v>192</v>
      </c>
      <c r="D1125" s="38" t="s">
        <v>144</v>
      </c>
      <c r="E1125" s="38">
        <v>5572</v>
      </c>
      <c r="F1125" s="38">
        <v>170117.95</v>
      </c>
      <c r="G1125" s="178">
        <v>170764</v>
      </c>
      <c r="H1125" s="178">
        <v>105085.538461538</v>
      </c>
    </row>
    <row r="1126" spans="2:8">
      <c r="B1126" s="38">
        <v>2022</v>
      </c>
      <c r="C1126" s="38" t="s">
        <v>192</v>
      </c>
      <c r="D1126" s="38" t="s">
        <v>145</v>
      </c>
      <c r="E1126" s="38">
        <v>63</v>
      </c>
      <c r="F1126" s="38">
        <v>1973.89</v>
      </c>
      <c r="G1126" s="178">
        <v>2047</v>
      </c>
      <c r="H1126" s="178">
        <v>1259.6923076922999</v>
      </c>
    </row>
    <row r="1127" spans="2:8">
      <c r="B1127" s="38">
        <v>2022</v>
      </c>
      <c r="C1127" s="38" t="s">
        <v>192</v>
      </c>
      <c r="D1127" s="38" t="s">
        <v>146</v>
      </c>
      <c r="E1127" s="38">
        <v>53</v>
      </c>
      <c r="F1127" s="38">
        <v>1231.4000000000001</v>
      </c>
      <c r="G1127" s="178">
        <v>1277</v>
      </c>
      <c r="H1127" s="178">
        <v>785.84615384615302</v>
      </c>
    </row>
    <row r="1128" spans="2:8">
      <c r="B1128" s="38">
        <v>2022</v>
      </c>
      <c r="C1128" s="38" t="s">
        <v>192</v>
      </c>
      <c r="D1128" s="38" t="s">
        <v>147</v>
      </c>
      <c r="E1128" s="38">
        <v>1564</v>
      </c>
      <c r="F1128" s="38">
        <v>52950.720000000001</v>
      </c>
      <c r="G1128" s="178">
        <v>54298</v>
      </c>
      <c r="H1128" s="178">
        <v>33414.1538461538</v>
      </c>
    </row>
    <row r="1129" spans="2:8">
      <c r="B1129" s="38">
        <v>2022</v>
      </c>
      <c r="C1129" s="38" t="s">
        <v>192</v>
      </c>
      <c r="D1129" s="38" t="s">
        <v>148</v>
      </c>
      <c r="E1129" s="38">
        <v>14</v>
      </c>
      <c r="F1129" s="38">
        <v>657.64</v>
      </c>
      <c r="G1129" s="178">
        <v>682</v>
      </c>
      <c r="H1129" s="178">
        <v>419.692307692307</v>
      </c>
    </row>
    <row r="1130" spans="2:8">
      <c r="B1130" s="38">
        <v>2023</v>
      </c>
      <c r="C1130" s="38" t="s">
        <v>192</v>
      </c>
      <c r="D1130" s="38" t="s">
        <v>135</v>
      </c>
      <c r="E1130" s="38">
        <v>5</v>
      </c>
      <c r="F1130" s="38">
        <v>83.9</v>
      </c>
      <c r="G1130" s="178">
        <v>87</v>
      </c>
      <c r="H1130" s="178">
        <v>53.538461538461497</v>
      </c>
    </row>
    <row r="1131" spans="2:8">
      <c r="B1131" s="38">
        <v>2023</v>
      </c>
      <c r="C1131" s="38" t="s">
        <v>192</v>
      </c>
      <c r="D1131" s="38" t="s">
        <v>136</v>
      </c>
      <c r="E1131" s="38">
        <v>42</v>
      </c>
      <c r="F1131" s="38">
        <v>2101.02</v>
      </c>
      <c r="G1131" s="178">
        <v>1870</v>
      </c>
      <c r="H1131" s="178">
        <v>1150.76923076923</v>
      </c>
    </row>
    <row r="1132" spans="2:8">
      <c r="B1132" s="38">
        <v>2023</v>
      </c>
      <c r="C1132" s="38" t="s">
        <v>192</v>
      </c>
      <c r="D1132" s="38" t="s">
        <v>137</v>
      </c>
      <c r="E1132" s="38">
        <v>258</v>
      </c>
      <c r="F1132" s="38">
        <v>12441.82</v>
      </c>
      <c r="G1132" s="178">
        <v>11533</v>
      </c>
      <c r="H1132" s="178">
        <v>7097.2307692307604</v>
      </c>
    </row>
    <row r="1133" spans="2:8">
      <c r="B1133" s="38">
        <v>2023</v>
      </c>
      <c r="C1133" s="38" t="s">
        <v>192</v>
      </c>
      <c r="D1133" s="38" t="s">
        <v>138</v>
      </c>
      <c r="E1133" s="38">
        <v>2148</v>
      </c>
      <c r="F1133" s="38">
        <v>80765.8</v>
      </c>
      <c r="G1133" s="178">
        <v>77239</v>
      </c>
      <c r="H1133" s="178">
        <v>47531.692307692298</v>
      </c>
    </row>
    <row r="1134" spans="2:8">
      <c r="B1134" s="38">
        <v>2023</v>
      </c>
      <c r="C1134" s="38" t="s">
        <v>192</v>
      </c>
      <c r="D1134" s="38" t="s">
        <v>139</v>
      </c>
      <c r="E1134" s="38">
        <v>352</v>
      </c>
      <c r="F1134" s="38">
        <v>14684.15</v>
      </c>
      <c r="G1134" s="178">
        <v>13457</v>
      </c>
      <c r="H1134" s="178">
        <v>8281.2307692307695</v>
      </c>
    </row>
    <row r="1135" spans="2:8">
      <c r="B1135" s="38">
        <v>2023</v>
      </c>
      <c r="C1135" s="38" t="s">
        <v>192</v>
      </c>
      <c r="D1135" s="38" t="s">
        <v>140</v>
      </c>
      <c r="E1135" s="38">
        <v>389</v>
      </c>
      <c r="F1135" s="38">
        <v>19741.61</v>
      </c>
      <c r="G1135" s="178">
        <v>15667</v>
      </c>
      <c r="H1135" s="178">
        <v>9641.2307692307695</v>
      </c>
    </row>
    <row r="1136" spans="2:8">
      <c r="B1136" s="38">
        <v>2023</v>
      </c>
      <c r="C1136" s="38" t="s">
        <v>192</v>
      </c>
      <c r="D1136" s="38" t="s">
        <v>141</v>
      </c>
      <c r="E1136" s="38">
        <v>900</v>
      </c>
      <c r="F1136" s="38">
        <v>43136.19</v>
      </c>
      <c r="G1136" s="178">
        <v>40533</v>
      </c>
      <c r="H1136" s="178">
        <v>24943.384615384599</v>
      </c>
    </row>
    <row r="1137" spans="2:8">
      <c r="B1137" s="38">
        <v>2023</v>
      </c>
      <c r="C1137" s="38" t="s">
        <v>192</v>
      </c>
      <c r="D1137" s="38" t="s">
        <v>142</v>
      </c>
      <c r="E1137" s="38">
        <v>387</v>
      </c>
      <c r="F1137" s="38">
        <v>13299.02</v>
      </c>
      <c r="G1137" s="178">
        <v>12744</v>
      </c>
      <c r="H1137" s="178">
        <v>7842.4615384615299</v>
      </c>
    </row>
    <row r="1138" spans="2:8">
      <c r="B1138" s="38">
        <v>2023</v>
      </c>
      <c r="C1138" s="38" t="s">
        <v>192</v>
      </c>
      <c r="D1138" s="38" t="s">
        <v>143</v>
      </c>
      <c r="E1138" s="38">
        <v>7304</v>
      </c>
      <c r="F1138" s="38">
        <v>315579.55</v>
      </c>
      <c r="G1138" s="178">
        <v>298852</v>
      </c>
      <c r="H1138" s="178">
        <v>183908.92307692301</v>
      </c>
    </row>
    <row r="1139" spans="2:8">
      <c r="B1139" s="38">
        <v>2023</v>
      </c>
      <c r="C1139" s="38" t="s">
        <v>192</v>
      </c>
      <c r="D1139" s="38" t="s">
        <v>144</v>
      </c>
      <c r="E1139" s="38">
        <v>4823</v>
      </c>
      <c r="F1139" s="38">
        <v>150496.10999999999</v>
      </c>
      <c r="G1139" s="178">
        <v>141867.5</v>
      </c>
      <c r="H1139" s="178">
        <v>87303.076923076893</v>
      </c>
    </row>
    <row r="1140" spans="2:8">
      <c r="B1140" s="38">
        <v>2023</v>
      </c>
      <c r="C1140" s="38" t="s">
        <v>192</v>
      </c>
      <c r="D1140" s="38" t="s">
        <v>145</v>
      </c>
      <c r="E1140" s="38">
        <v>74</v>
      </c>
      <c r="F1140" s="38">
        <v>2682.22</v>
      </c>
      <c r="G1140" s="178">
        <v>2514</v>
      </c>
      <c r="H1140" s="178">
        <v>1547.0769230769199</v>
      </c>
    </row>
    <row r="1141" spans="2:8">
      <c r="B1141" s="38">
        <v>2023</v>
      </c>
      <c r="C1141" s="38" t="s">
        <v>192</v>
      </c>
      <c r="D1141" s="38" t="s">
        <v>146</v>
      </c>
      <c r="E1141" s="38">
        <v>60</v>
      </c>
      <c r="F1141" s="38">
        <v>1580.21</v>
      </c>
      <c r="G1141" s="178">
        <v>1584</v>
      </c>
      <c r="H1141" s="178">
        <v>974.76923076923003</v>
      </c>
    </row>
    <row r="1142" spans="2:8">
      <c r="B1142" s="38">
        <v>2023</v>
      </c>
      <c r="C1142" s="38" t="s">
        <v>192</v>
      </c>
      <c r="D1142" s="38" t="s">
        <v>147</v>
      </c>
      <c r="E1142" s="38">
        <v>1505</v>
      </c>
      <c r="F1142" s="38">
        <v>53235.23</v>
      </c>
      <c r="G1142" s="178">
        <v>51397</v>
      </c>
      <c r="H1142" s="178">
        <v>31628.923076923002</v>
      </c>
    </row>
    <row r="1143" spans="2:8">
      <c r="B1143" s="38">
        <v>2023</v>
      </c>
      <c r="C1143" s="38" t="s">
        <v>192</v>
      </c>
      <c r="D1143" s="38" t="s">
        <v>148</v>
      </c>
      <c r="E1143" s="38">
        <v>17</v>
      </c>
      <c r="F1143" s="38">
        <v>512.67999999999995</v>
      </c>
      <c r="G1143" s="178">
        <v>476</v>
      </c>
      <c r="H1143" s="178">
        <v>292.923076923076</v>
      </c>
    </row>
    <row r="1144" spans="2:8">
      <c r="B1144" s="38">
        <v>2019</v>
      </c>
      <c r="C1144" s="38" t="s">
        <v>191</v>
      </c>
      <c r="D1144" s="38" t="s">
        <v>141</v>
      </c>
      <c r="E1144" s="38">
        <v>50</v>
      </c>
      <c r="F1144" s="38">
        <v>11985</v>
      </c>
      <c r="G1144" s="178">
        <v>2285.7142857142799</v>
      </c>
      <c r="H1144" s="178">
        <v>1411.76470588235</v>
      </c>
    </row>
    <row r="1145" spans="2:8">
      <c r="B1145" s="38">
        <v>2019</v>
      </c>
      <c r="C1145" s="38" t="s">
        <v>191</v>
      </c>
      <c r="D1145" s="38" t="s">
        <v>143</v>
      </c>
      <c r="E1145" s="38">
        <v>5</v>
      </c>
      <c r="F1145" s="38">
        <v>1198.5</v>
      </c>
      <c r="G1145" s="178">
        <v>228.57142857142799</v>
      </c>
      <c r="H1145" s="178">
        <v>141.17647058823499</v>
      </c>
    </row>
    <row r="1146" spans="2:8">
      <c r="B1146" s="38">
        <v>2020</v>
      </c>
      <c r="C1146" s="38" t="s">
        <v>191</v>
      </c>
      <c r="D1146" s="38" t="s">
        <v>137</v>
      </c>
      <c r="E1146" s="38">
        <v>1</v>
      </c>
      <c r="F1146" s="38">
        <v>239.7</v>
      </c>
      <c r="G1146" s="178">
        <v>45.714285714285701</v>
      </c>
      <c r="H1146" s="178">
        <v>28.235294117647001</v>
      </c>
    </row>
    <row r="1147" spans="2:8">
      <c r="B1147" s="38">
        <v>2020</v>
      </c>
      <c r="C1147" s="38" t="s">
        <v>191</v>
      </c>
      <c r="D1147" s="38" t="s">
        <v>139</v>
      </c>
      <c r="E1147" s="38">
        <v>41</v>
      </c>
      <c r="F1147" s="38">
        <v>11026.2</v>
      </c>
      <c r="G1147" s="178">
        <v>2102.8571428571399</v>
      </c>
      <c r="H1147" s="178">
        <v>1298.8235294117601</v>
      </c>
    </row>
    <row r="1148" spans="2:8">
      <c r="B1148" s="38">
        <v>2020</v>
      </c>
      <c r="C1148" s="38" t="s">
        <v>191</v>
      </c>
      <c r="D1148" s="38" t="s">
        <v>140</v>
      </c>
      <c r="E1148" s="38">
        <v>56</v>
      </c>
      <c r="F1148" s="38">
        <v>13423.2</v>
      </c>
      <c r="G1148" s="178">
        <v>2559.99999999999</v>
      </c>
      <c r="H1148" s="178">
        <v>1581.1764705882299</v>
      </c>
    </row>
    <row r="1149" spans="2:8">
      <c r="B1149" s="38">
        <v>2020</v>
      </c>
      <c r="C1149" s="38" t="s">
        <v>191</v>
      </c>
      <c r="D1149" s="38" t="s">
        <v>141</v>
      </c>
      <c r="E1149" s="38">
        <v>957</v>
      </c>
      <c r="F1149" s="38">
        <v>235864.8</v>
      </c>
      <c r="G1149" s="178">
        <v>44982.857142857101</v>
      </c>
      <c r="H1149" s="178">
        <v>27783.529411764699</v>
      </c>
    </row>
    <row r="1150" spans="2:8">
      <c r="B1150" s="38">
        <v>2020</v>
      </c>
      <c r="C1150" s="38" t="s">
        <v>191</v>
      </c>
      <c r="D1150" s="38" t="s">
        <v>143</v>
      </c>
      <c r="E1150" s="38">
        <v>34</v>
      </c>
      <c r="F1150" s="38">
        <v>8149.8</v>
      </c>
      <c r="G1150" s="178">
        <v>1554.2857142857099</v>
      </c>
      <c r="H1150" s="178">
        <v>960</v>
      </c>
    </row>
    <row r="1151" spans="2:8">
      <c r="B1151" s="38">
        <v>2020</v>
      </c>
      <c r="C1151" s="38" t="s">
        <v>191</v>
      </c>
      <c r="D1151" s="38" t="s">
        <v>144</v>
      </c>
      <c r="E1151" s="38">
        <v>197</v>
      </c>
      <c r="F1151" s="38">
        <v>47220.9</v>
      </c>
      <c r="G1151" s="178">
        <v>9005.7142857142808</v>
      </c>
      <c r="H1151" s="178">
        <v>5562.3529411764703</v>
      </c>
    </row>
    <row r="1152" spans="2:8">
      <c r="B1152" s="38">
        <v>2020</v>
      </c>
      <c r="C1152" s="38" t="s">
        <v>191</v>
      </c>
      <c r="D1152" s="38" t="s">
        <v>147</v>
      </c>
      <c r="E1152" s="38">
        <v>32</v>
      </c>
      <c r="F1152" s="38">
        <v>7670.4</v>
      </c>
      <c r="G1152" s="178">
        <v>1462.8571428571399</v>
      </c>
      <c r="H1152" s="178">
        <v>903.52941176470495</v>
      </c>
    </row>
    <row r="1153" spans="2:8">
      <c r="B1153" s="38">
        <v>2021</v>
      </c>
      <c r="C1153" s="38" t="s">
        <v>191</v>
      </c>
      <c r="D1153" s="38" t="s">
        <v>135</v>
      </c>
      <c r="E1153" s="38">
        <v>53</v>
      </c>
      <c r="F1153" s="38">
        <v>12704.1</v>
      </c>
      <c r="G1153" s="178">
        <v>2422.8571428571399</v>
      </c>
      <c r="H1153" s="178">
        <v>1496.4705882352901</v>
      </c>
    </row>
    <row r="1154" spans="2:8">
      <c r="B1154" s="38">
        <v>2021</v>
      </c>
      <c r="C1154" s="38" t="s">
        <v>191</v>
      </c>
      <c r="D1154" s="38" t="s">
        <v>137</v>
      </c>
      <c r="E1154" s="38">
        <v>105</v>
      </c>
      <c r="F1154" s="38">
        <v>25168.5</v>
      </c>
      <c r="G1154" s="178">
        <v>4799.99999999999</v>
      </c>
      <c r="H1154" s="178">
        <v>2964.7058823529401</v>
      </c>
    </row>
    <row r="1155" spans="2:8">
      <c r="B1155" s="38">
        <v>2021</v>
      </c>
      <c r="C1155" s="38" t="s">
        <v>191</v>
      </c>
      <c r="D1155" s="38" t="s">
        <v>138</v>
      </c>
      <c r="E1155" s="38">
        <v>1</v>
      </c>
      <c r="F1155" s="38">
        <v>239.7</v>
      </c>
      <c r="G1155" s="178">
        <v>45.714285714285701</v>
      </c>
      <c r="H1155" s="178">
        <v>28.235294117647001</v>
      </c>
    </row>
    <row r="1156" spans="2:8">
      <c r="B1156" s="38">
        <v>2021</v>
      </c>
      <c r="C1156" s="38" t="s">
        <v>191</v>
      </c>
      <c r="D1156" s="38" t="s">
        <v>139</v>
      </c>
      <c r="E1156" s="38">
        <v>441</v>
      </c>
      <c r="F1156" s="38">
        <v>106426.8</v>
      </c>
      <c r="G1156" s="178">
        <v>20297.1428571428</v>
      </c>
      <c r="H1156" s="178">
        <v>12536.470588235199</v>
      </c>
    </row>
    <row r="1157" spans="2:8">
      <c r="B1157" s="38">
        <v>2021</v>
      </c>
      <c r="C1157" s="38" t="s">
        <v>191</v>
      </c>
      <c r="D1157" s="38" t="s">
        <v>140</v>
      </c>
      <c r="E1157" s="38">
        <v>340</v>
      </c>
      <c r="F1157" s="38">
        <v>81498</v>
      </c>
      <c r="G1157" s="178">
        <v>15542.857142857099</v>
      </c>
      <c r="H1157" s="178">
        <v>9600</v>
      </c>
    </row>
    <row r="1158" spans="2:8">
      <c r="B1158" s="38">
        <v>2021</v>
      </c>
      <c r="C1158" s="38" t="s">
        <v>191</v>
      </c>
      <c r="D1158" s="38" t="s">
        <v>141</v>
      </c>
      <c r="E1158" s="38">
        <v>2894</v>
      </c>
      <c r="F1158" s="38">
        <v>700163.7</v>
      </c>
      <c r="G1158" s="178">
        <v>133531.428571428</v>
      </c>
      <c r="H1158" s="178">
        <v>82475.294117647005</v>
      </c>
    </row>
    <row r="1159" spans="2:8">
      <c r="B1159" s="38">
        <v>2021</v>
      </c>
      <c r="C1159" s="38" t="s">
        <v>191</v>
      </c>
      <c r="D1159" s="38" t="s">
        <v>142</v>
      </c>
      <c r="E1159" s="38">
        <v>11</v>
      </c>
      <c r="F1159" s="38">
        <v>2636.7</v>
      </c>
      <c r="G1159" s="178">
        <v>502.85714285714198</v>
      </c>
      <c r="H1159" s="178">
        <v>310.588235294117</v>
      </c>
    </row>
    <row r="1160" spans="2:8">
      <c r="B1160" s="38">
        <v>2021</v>
      </c>
      <c r="C1160" s="38" t="s">
        <v>191</v>
      </c>
      <c r="D1160" s="38" t="s">
        <v>143</v>
      </c>
      <c r="E1160" s="38">
        <v>90</v>
      </c>
      <c r="F1160" s="38">
        <v>21573</v>
      </c>
      <c r="G1160" s="178">
        <v>4114.2857142857101</v>
      </c>
      <c r="H1160" s="178">
        <v>2541.1764705882301</v>
      </c>
    </row>
    <row r="1161" spans="2:8">
      <c r="B1161" s="38">
        <v>2021</v>
      </c>
      <c r="C1161" s="38" t="s">
        <v>191</v>
      </c>
      <c r="D1161" s="38" t="s">
        <v>144</v>
      </c>
      <c r="E1161" s="38">
        <v>562</v>
      </c>
      <c r="F1161" s="38">
        <v>137827.5</v>
      </c>
      <c r="G1161" s="178">
        <v>26285.714285714199</v>
      </c>
      <c r="H1161" s="178">
        <v>16235.294117646999</v>
      </c>
    </row>
    <row r="1162" spans="2:8">
      <c r="B1162" s="38">
        <v>2021</v>
      </c>
      <c r="C1162" s="38" t="s">
        <v>191</v>
      </c>
      <c r="D1162" s="38" t="s">
        <v>146</v>
      </c>
      <c r="E1162" s="38">
        <v>15</v>
      </c>
      <c r="F1162" s="38">
        <v>3595.5</v>
      </c>
      <c r="G1162" s="178">
        <v>685.71428571428498</v>
      </c>
      <c r="H1162" s="178">
        <v>423.529411764705</v>
      </c>
    </row>
    <row r="1163" spans="2:8">
      <c r="B1163" s="38">
        <v>2021</v>
      </c>
      <c r="C1163" s="38" t="s">
        <v>191</v>
      </c>
      <c r="D1163" s="38" t="s">
        <v>147</v>
      </c>
      <c r="E1163" s="38">
        <v>306</v>
      </c>
      <c r="F1163" s="38">
        <v>102591.6</v>
      </c>
      <c r="G1163" s="178">
        <v>19565.714285714199</v>
      </c>
      <c r="H1163" s="178">
        <v>12084.705882352901</v>
      </c>
    </row>
    <row r="1164" spans="2:8">
      <c r="B1164" s="38">
        <v>2021</v>
      </c>
      <c r="C1164" s="38" t="s">
        <v>191</v>
      </c>
      <c r="D1164" s="38" t="s">
        <v>148</v>
      </c>
      <c r="E1164" s="38">
        <v>12</v>
      </c>
      <c r="F1164" s="38">
        <v>2876.4</v>
      </c>
      <c r="G1164" s="178">
        <v>548.57142857142799</v>
      </c>
      <c r="H1164" s="178">
        <v>338.82352941176401</v>
      </c>
    </row>
    <row r="1165" spans="2:8">
      <c r="B1165" s="38">
        <v>2022</v>
      </c>
      <c r="C1165" s="38" t="s">
        <v>191</v>
      </c>
      <c r="D1165" s="38" t="s">
        <v>135</v>
      </c>
      <c r="E1165" s="38">
        <v>97</v>
      </c>
      <c r="F1165" s="38">
        <v>23250.9</v>
      </c>
      <c r="G1165" s="178">
        <v>4434.2857142857101</v>
      </c>
      <c r="H1165" s="178">
        <v>2738.8235294117599</v>
      </c>
    </row>
    <row r="1166" spans="2:8">
      <c r="B1166" s="38">
        <v>2022</v>
      </c>
      <c r="C1166" s="38" t="s">
        <v>191</v>
      </c>
      <c r="D1166" s="38" t="s">
        <v>137</v>
      </c>
      <c r="E1166" s="38">
        <v>264</v>
      </c>
      <c r="F1166" s="38">
        <v>63999.9</v>
      </c>
      <c r="G1166" s="178">
        <v>12205.714285714201</v>
      </c>
      <c r="H1166" s="178">
        <v>7538.8235294117603</v>
      </c>
    </row>
    <row r="1167" spans="2:8">
      <c r="B1167" s="38">
        <v>2022</v>
      </c>
      <c r="C1167" s="38" t="s">
        <v>191</v>
      </c>
      <c r="D1167" s="38" t="s">
        <v>138</v>
      </c>
      <c r="E1167" s="38">
        <v>142</v>
      </c>
      <c r="F1167" s="38">
        <v>34037.4</v>
      </c>
      <c r="G1167" s="178">
        <v>6491.4285714285697</v>
      </c>
      <c r="H1167" s="178">
        <v>4009.4117647058802</v>
      </c>
    </row>
    <row r="1168" spans="2:8">
      <c r="B1168" s="38">
        <v>2022</v>
      </c>
      <c r="C1168" s="38" t="s">
        <v>191</v>
      </c>
      <c r="D1168" s="38" t="s">
        <v>139</v>
      </c>
      <c r="E1168" s="38">
        <v>915</v>
      </c>
      <c r="F1168" s="38">
        <v>225797.4</v>
      </c>
      <c r="G1168" s="178">
        <v>43062.857142857101</v>
      </c>
      <c r="H1168" s="178">
        <v>26597.647058823499</v>
      </c>
    </row>
    <row r="1169" spans="2:8">
      <c r="B1169" s="38">
        <v>2022</v>
      </c>
      <c r="C1169" s="38" t="s">
        <v>191</v>
      </c>
      <c r="D1169" s="38" t="s">
        <v>140</v>
      </c>
      <c r="E1169" s="38">
        <v>455</v>
      </c>
      <c r="F1169" s="38">
        <v>109063.5</v>
      </c>
      <c r="G1169" s="178">
        <v>20799.999999999902</v>
      </c>
      <c r="H1169" s="178">
        <v>12847.0588235294</v>
      </c>
    </row>
    <row r="1170" spans="2:8">
      <c r="B1170" s="38">
        <v>2022</v>
      </c>
      <c r="C1170" s="38" t="s">
        <v>191</v>
      </c>
      <c r="D1170" s="38" t="s">
        <v>141</v>
      </c>
      <c r="E1170" s="38">
        <v>4110</v>
      </c>
      <c r="F1170" s="38">
        <v>985167</v>
      </c>
      <c r="G1170" s="178">
        <v>187885.714285714</v>
      </c>
      <c r="H1170" s="178">
        <v>116047.05882352901</v>
      </c>
    </row>
    <row r="1171" spans="2:8">
      <c r="B1171" s="38">
        <v>2022</v>
      </c>
      <c r="C1171" s="38" t="s">
        <v>191</v>
      </c>
      <c r="D1171" s="38" t="s">
        <v>142</v>
      </c>
      <c r="E1171" s="38">
        <v>285</v>
      </c>
      <c r="F1171" s="38">
        <v>68314.5</v>
      </c>
      <c r="G1171" s="178">
        <v>13028.5714285714</v>
      </c>
      <c r="H1171" s="178">
        <v>8047.0588235294099</v>
      </c>
    </row>
    <row r="1172" spans="2:8">
      <c r="B1172" s="38">
        <v>2022</v>
      </c>
      <c r="C1172" s="38" t="s">
        <v>191</v>
      </c>
      <c r="D1172" s="38" t="s">
        <v>143</v>
      </c>
      <c r="E1172" s="38">
        <v>295</v>
      </c>
      <c r="F1172" s="38">
        <v>70711.5</v>
      </c>
      <c r="G1172" s="178">
        <v>13485.714285714201</v>
      </c>
      <c r="H1172" s="178">
        <v>8329.4117647058792</v>
      </c>
    </row>
    <row r="1173" spans="2:8">
      <c r="B1173" s="38">
        <v>2022</v>
      </c>
      <c r="C1173" s="38" t="s">
        <v>191</v>
      </c>
      <c r="D1173" s="38" t="s">
        <v>144</v>
      </c>
      <c r="E1173" s="38">
        <v>950</v>
      </c>
      <c r="F1173" s="38">
        <v>227715</v>
      </c>
      <c r="G1173" s="178">
        <v>43428.571428571398</v>
      </c>
      <c r="H1173" s="178">
        <v>26823.529411764699</v>
      </c>
    </row>
    <row r="1174" spans="2:8">
      <c r="B1174" s="38">
        <v>2022</v>
      </c>
      <c r="C1174" s="38" t="s">
        <v>191</v>
      </c>
      <c r="D1174" s="38" t="s">
        <v>146</v>
      </c>
      <c r="E1174" s="38">
        <v>34</v>
      </c>
      <c r="F1174" s="38">
        <v>8149.8</v>
      </c>
      <c r="G1174" s="178">
        <v>1554.2857142857099</v>
      </c>
      <c r="H1174" s="178">
        <v>960</v>
      </c>
    </row>
    <row r="1175" spans="2:8">
      <c r="B1175" s="38">
        <v>2022</v>
      </c>
      <c r="C1175" s="38" t="s">
        <v>191</v>
      </c>
      <c r="D1175" s="38" t="s">
        <v>147</v>
      </c>
      <c r="E1175" s="38">
        <v>428</v>
      </c>
      <c r="F1175" s="38">
        <v>104988.6</v>
      </c>
      <c r="G1175" s="178">
        <v>20022.857142857101</v>
      </c>
      <c r="H1175" s="178">
        <v>12367.0588235294</v>
      </c>
    </row>
    <row r="1176" spans="2:8">
      <c r="B1176" s="38">
        <v>2022</v>
      </c>
      <c r="C1176" s="38" t="s">
        <v>191</v>
      </c>
      <c r="D1176" s="38" t="s">
        <v>148</v>
      </c>
      <c r="E1176" s="38">
        <v>7</v>
      </c>
      <c r="F1176" s="38">
        <v>1677.9</v>
      </c>
      <c r="G1176" s="178">
        <v>319.99999999999898</v>
      </c>
      <c r="H1176" s="178">
        <v>197.64705882352899</v>
      </c>
    </row>
    <row r="1177" spans="2:8">
      <c r="B1177" s="38">
        <v>2023</v>
      </c>
      <c r="C1177" s="38" t="s">
        <v>191</v>
      </c>
      <c r="D1177" s="38" t="s">
        <v>135</v>
      </c>
      <c r="E1177" s="38">
        <v>299</v>
      </c>
      <c r="F1177" s="38">
        <v>69033.600000000006</v>
      </c>
      <c r="G1177" s="178">
        <v>13668.5714285714</v>
      </c>
      <c r="H1177" s="178">
        <v>8442.3529411764703</v>
      </c>
    </row>
    <row r="1178" spans="2:8">
      <c r="B1178" s="38">
        <v>2023</v>
      </c>
      <c r="C1178" s="38" t="s">
        <v>191</v>
      </c>
      <c r="D1178" s="38" t="s">
        <v>136</v>
      </c>
      <c r="E1178" s="38">
        <v>1</v>
      </c>
      <c r="F1178" s="38">
        <v>239.7</v>
      </c>
      <c r="G1178" s="178">
        <v>45.714285714285701</v>
      </c>
      <c r="H1178" s="178">
        <v>28.235294117647001</v>
      </c>
    </row>
    <row r="1179" spans="2:8">
      <c r="B1179" s="38">
        <v>2023</v>
      </c>
      <c r="C1179" s="38" t="s">
        <v>191</v>
      </c>
      <c r="D1179" s="38" t="s">
        <v>137</v>
      </c>
      <c r="E1179" s="38">
        <v>175</v>
      </c>
      <c r="F1179" s="38">
        <v>41947.5</v>
      </c>
      <c r="G1179" s="178">
        <v>7999.99999999999</v>
      </c>
      <c r="H1179" s="178">
        <v>4941.1764705882297</v>
      </c>
    </row>
    <row r="1180" spans="2:8">
      <c r="B1180" s="38">
        <v>2023</v>
      </c>
      <c r="C1180" s="38" t="s">
        <v>191</v>
      </c>
      <c r="D1180" s="38" t="s">
        <v>138</v>
      </c>
      <c r="E1180" s="38">
        <v>192</v>
      </c>
      <c r="F1180" s="38">
        <v>45303.3</v>
      </c>
      <c r="G1180" s="178">
        <v>8777.1428571428496</v>
      </c>
      <c r="H1180" s="178">
        <v>5421.1764705882297</v>
      </c>
    </row>
    <row r="1181" spans="2:8">
      <c r="B1181" s="38">
        <v>2023</v>
      </c>
      <c r="C1181" s="38" t="s">
        <v>191</v>
      </c>
      <c r="D1181" s="38" t="s">
        <v>139</v>
      </c>
      <c r="E1181" s="38">
        <v>1417</v>
      </c>
      <c r="F1181" s="38">
        <v>354036.9</v>
      </c>
      <c r="G1181" s="178">
        <v>67520</v>
      </c>
      <c r="H1181" s="178">
        <v>41703.529411764699</v>
      </c>
    </row>
    <row r="1182" spans="2:8">
      <c r="B1182" s="38">
        <v>2023</v>
      </c>
      <c r="C1182" s="38" t="s">
        <v>191</v>
      </c>
      <c r="D1182" s="38" t="s">
        <v>140</v>
      </c>
      <c r="E1182" s="38">
        <v>690</v>
      </c>
      <c r="F1182" s="38">
        <v>235385.4</v>
      </c>
      <c r="G1182" s="178">
        <v>45165.714285714203</v>
      </c>
      <c r="H1182" s="178">
        <v>27896.470588235199</v>
      </c>
    </row>
    <row r="1183" spans="2:8">
      <c r="B1183" s="38">
        <v>2023</v>
      </c>
      <c r="C1183" s="38" t="s">
        <v>191</v>
      </c>
      <c r="D1183" s="38" t="s">
        <v>141</v>
      </c>
      <c r="E1183" s="38">
        <v>5330</v>
      </c>
      <c r="F1183" s="38">
        <v>1307563.5</v>
      </c>
      <c r="G1183" s="178">
        <v>250194.28571428501</v>
      </c>
      <c r="H1183" s="178">
        <v>154531.764705882</v>
      </c>
    </row>
    <row r="1184" spans="2:8">
      <c r="B1184" s="38">
        <v>2023</v>
      </c>
      <c r="C1184" s="38" t="s">
        <v>191</v>
      </c>
      <c r="D1184" s="38" t="s">
        <v>142</v>
      </c>
      <c r="E1184" s="38">
        <v>579</v>
      </c>
      <c r="F1184" s="38">
        <v>137348.1</v>
      </c>
      <c r="G1184" s="178">
        <v>26468.571428571398</v>
      </c>
      <c r="H1184" s="178">
        <v>16348.2352941176</v>
      </c>
    </row>
    <row r="1185" spans="2:8">
      <c r="B1185" s="38">
        <v>2023</v>
      </c>
      <c r="C1185" s="38" t="s">
        <v>191</v>
      </c>
      <c r="D1185" s="38" t="s">
        <v>143</v>
      </c>
      <c r="E1185" s="38">
        <v>993</v>
      </c>
      <c r="F1185" s="38">
        <v>243774.9</v>
      </c>
      <c r="G1185" s="178">
        <v>46628.571428571398</v>
      </c>
      <c r="H1185" s="178">
        <v>28800</v>
      </c>
    </row>
    <row r="1186" spans="2:8">
      <c r="B1186" s="38">
        <v>2023</v>
      </c>
      <c r="C1186" s="38" t="s">
        <v>191</v>
      </c>
      <c r="D1186" s="38" t="s">
        <v>144</v>
      </c>
      <c r="E1186" s="38">
        <v>1117</v>
      </c>
      <c r="F1186" s="38">
        <v>266546.40000000002</v>
      </c>
      <c r="G1186" s="178">
        <v>51062.857142857101</v>
      </c>
      <c r="H1186" s="178">
        <v>31538.8235294117</v>
      </c>
    </row>
    <row r="1187" spans="2:8">
      <c r="B1187" s="38">
        <v>2023</v>
      </c>
      <c r="C1187" s="38" t="s">
        <v>191</v>
      </c>
      <c r="D1187" s="38" t="s">
        <v>146</v>
      </c>
      <c r="E1187" s="38">
        <v>30</v>
      </c>
      <c r="F1187" s="38">
        <v>7191</v>
      </c>
      <c r="G1187" s="178">
        <v>1371.42857142857</v>
      </c>
      <c r="H1187" s="178">
        <v>847.05882352941103</v>
      </c>
    </row>
    <row r="1188" spans="2:8">
      <c r="B1188" s="38">
        <v>2023</v>
      </c>
      <c r="C1188" s="38" t="s">
        <v>191</v>
      </c>
      <c r="D1188" s="38" t="s">
        <v>147</v>
      </c>
      <c r="E1188" s="38">
        <v>360</v>
      </c>
      <c r="F1188" s="38">
        <v>84374.399999999994</v>
      </c>
      <c r="G1188" s="178">
        <v>20799.999999999902</v>
      </c>
      <c r="H1188" s="178">
        <v>12847.0588235294</v>
      </c>
    </row>
    <row r="1189" spans="2:8">
      <c r="B1189" s="38">
        <v>2023</v>
      </c>
      <c r="C1189" s="38" t="s">
        <v>191</v>
      </c>
      <c r="D1189" s="38" t="s">
        <v>148</v>
      </c>
      <c r="E1189" s="38">
        <v>4</v>
      </c>
      <c r="F1189" s="38">
        <v>958.8</v>
      </c>
      <c r="G1189" s="178">
        <v>182.85714285714201</v>
      </c>
      <c r="H1189" s="178">
        <v>112.941176470588</v>
      </c>
    </row>
    <row r="1190" spans="2:8">
      <c r="B1190" s="38">
        <v>2015</v>
      </c>
      <c r="C1190" s="38" t="s">
        <v>59</v>
      </c>
      <c r="D1190" s="38" t="s">
        <v>135</v>
      </c>
      <c r="E1190" s="38">
        <v>19</v>
      </c>
      <c r="F1190" s="38">
        <v>887.72</v>
      </c>
      <c r="G1190" s="178">
        <v>123.142857142857</v>
      </c>
    </row>
    <row r="1191" spans="2:8">
      <c r="B1191" s="38">
        <v>2015</v>
      </c>
      <c r="C1191" s="38" t="s">
        <v>59</v>
      </c>
      <c r="D1191" s="38" t="s">
        <v>136</v>
      </c>
      <c r="E1191" s="38">
        <v>9</v>
      </c>
      <c r="F1191" s="38">
        <v>521.12</v>
      </c>
      <c r="G1191" s="178">
        <v>72.285714285714207</v>
      </c>
    </row>
    <row r="1192" spans="2:8">
      <c r="B1192" s="38">
        <v>2015</v>
      </c>
      <c r="C1192" s="38" t="s">
        <v>59</v>
      </c>
      <c r="D1192" s="38" t="s">
        <v>137</v>
      </c>
      <c r="E1192" s="38">
        <v>1</v>
      </c>
      <c r="F1192" s="38">
        <v>45.31</v>
      </c>
      <c r="G1192" s="178">
        <v>6.2857142857142803</v>
      </c>
    </row>
    <row r="1193" spans="2:8">
      <c r="B1193" s="38">
        <v>2015</v>
      </c>
      <c r="C1193" s="38" t="s">
        <v>59</v>
      </c>
      <c r="D1193" s="38" t="s">
        <v>138</v>
      </c>
      <c r="E1193" s="38">
        <v>15</v>
      </c>
      <c r="F1193" s="38">
        <v>1066.9100000000001</v>
      </c>
      <c r="G1193" s="178">
        <v>148</v>
      </c>
    </row>
    <row r="1194" spans="2:8">
      <c r="B1194" s="38">
        <v>2015</v>
      </c>
      <c r="C1194" s="38" t="s">
        <v>59</v>
      </c>
      <c r="D1194" s="38" t="s">
        <v>139</v>
      </c>
      <c r="E1194" s="38">
        <v>1</v>
      </c>
      <c r="F1194" s="38">
        <v>12.36</v>
      </c>
      <c r="G1194" s="178">
        <v>1.71428571428571</v>
      </c>
    </row>
    <row r="1195" spans="2:8">
      <c r="B1195" s="38">
        <v>2015</v>
      </c>
      <c r="C1195" s="38" t="s">
        <v>59</v>
      </c>
      <c r="D1195" s="38" t="s">
        <v>140</v>
      </c>
      <c r="E1195" s="38">
        <v>26</v>
      </c>
      <c r="F1195" s="38">
        <v>2251.21</v>
      </c>
      <c r="G1195" s="178">
        <v>312.28571428571399</v>
      </c>
    </row>
    <row r="1196" spans="2:8">
      <c r="B1196" s="38">
        <v>2015</v>
      </c>
      <c r="C1196" s="38" t="s">
        <v>59</v>
      </c>
      <c r="D1196" s="38" t="s">
        <v>141</v>
      </c>
      <c r="E1196" s="38">
        <v>9</v>
      </c>
      <c r="F1196" s="38">
        <v>273.95</v>
      </c>
      <c r="G1196" s="178">
        <v>38</v>
      </c>
    </row>
    <row r="1197" spans="2:8">
      <c r="B1197" s="38">
        <v>2015</v>
      </c>
      <c r="C1197" s="38" t="s">
        <v>59</v>
      </c>
      <c r="D1197" s="38" t="s">
        <v>142</v>
      </c>
      <c r="E1197" s="38">
        <v>16</v>
      </c>
      <c r="F1197" s="38">
        <v>1423.23</v>
      </c>
      <c r="G1197" s="178">
        <v>197.42857142857099</v>
      </c>
    </row>
    <row r="1198" spans="2:8">
      <c r="B1198" s="38">
        <v>2015</v>
      </c>
      <c r="C1198" s="38" t="s">
        <v>59</v>
      </c>
      <c r="D1198" s="38" t="s">
        <v>143</v>
      </c>
      <c r="E1198" s="38">
        <v>2</v>
      </c>
      <c r="F1198" s="38">
        <v>230.68</v>
      </c>
      <c r="G1198" s="178">
        <v>32</v>
      </c>
    </row>
    <row r="1199" spans="2:8">
      <c r="B1199" s="38">
        <v>2015</v>
      </c>
      <c r="C1199" s="38" t="s">
        <v>59</v>
      </c>
      <c r="D1199" s="38" t="s">
        <v>144</v>
      </c>
      <c r="E1199" s="38">
        <v>76</v>
      </c>
      <c r="F1199" s="38">
        <v>3865.12</v>
      </c>
      <c r="G1199" s="178">
        <v>536.142857142857</v>
      </c>
    </row>
    <row r="1200" spans="2:8">
      <c r="B1200" s="38">
        <v>2015</v>
      </c>
      <c r="C1200" s="38" t="s">
        <v>59</v>
      </c>
      <c r="D1200" s="38" t="s">
        <v>147</v>
      </c>
      <c r="E1200" s="38">
        <v>11</v>
      </c>
      <c r="F1200" s="38">
        <v>494.34</v>
      </c>
      <c r="G1200" s="178">
        <v>68.571428571428498</v>
      </c>
    </row>
    <row r="1201" spans="2:7">
      <c r="B1201" s="38">
        <v>2015</v>
      </c>
      <c r="C1201" s="38" t="s">
        <v>59</v>
      </c>
      <c r="D1201" s="38" t="s">
        <v>148</v>
      </c>
      <c r="E1201" s="38">
        <v>1</v>
      </c>
      <c r="F1201" s="38">
        <v>28.84</v>
      </c>
      <c r="G1201" s="178">
        <v>4</v>
      </c>
    </row>
    <row r="1202" spans="2:7">
      <c r="B1202" s="38">
        <v>2016</v>
      </c>
      <c r="C1202" s="38" t="s">
        <v>59</v>
      </c>
      <c r="D1202" s="38" t="s">
        <v>135</v>
      </c>
      <c r="E1202" s="38">
        <v>11</v>
      </c>
      <c r="F1202" s="38">
        <v>457.25</v>
      </c>
      <c r="G1202" s="178">
        <v>63.428571428571402</v>
      </c>
    </row>
    <row r="1203" spans="2:7">
      <c r="B1203" s="38">
        <v>2016</v>
      </c>
      <c r="C1203" s="38" t="s">
        <v>59</v>
      </c>
      <c r="D1203" s="38" t="s">
        <v>136</v>
      </c>
      <c r="E1203" s="38">
        <v>7</v>
      </c>
      <c r="F1203" s="38">
        <v>601.45000000000005</v>
      </c>
      <c r="G1203" s="178">
        <v>83.428571428571402</v>
      </c>
    </row>
    <row r="1204" spans="2:7">
      <c r="B1204" s="38">
        <v>2016</v>
      </c>
      <c r="C1204" s="38" t="s">
        <v>59</v>
      </c>
      <c r="D1204" s="38" t="s">
        <v>137</v>
      </c>
      <c r="E1204" s="38">
        <v>1</v>
      </c>
      <c r="F1204" s="38">
        <v>61.79</v>
      </c>
      <c r="G1204" s="178">
        <v>8.5714285714285694</v>
      </c>
    </row>
    <row r="1205" spans="2:7">
      <c r="B1205" s="38">
        <v>2016</v>
      </c>
      <c r="C1205" s="38" t="s">
        <v>59</v>
      </c>
      <c r="D1205" s="38" t="s">
        <v>138</v>
      </c>
      <c r="E1205" s="38">
        <v>9</v>
      </c>
      <c r="F1205" s="38">
        <v>556.11</v>
      </c>
      <c r="G1205" s="178">
        <v>77.142857142857096</v>
      </c>
    </row>
    <row r="1206" spans="2:7">
      <c r="B1206" s="38">
        <v>2016</v>
      </c>
      <c r="C1206" s="38" t="s">
        <v>59</v>
      </c>
      <c r="D1206" s="38" t="s">
        <v>140</v>
      </c>
      <c r="E1206" s="38">
        <v>14</v>
      </c>
      <c r="F1206" s="38">
        <v>770.33</v>
      </c>
      <c r="G1206" s="178">
        <v>106.85714285714199</v>
      </c>
    </row>
    <row r="1207" spans="2:7">
      <c r="B1207" s="38">
        <v>2016</v>
      </c>
      <c r="C1207" s="38" t="s">
        <v>59</v>
      </c>
      <c r="D1207" s="38" t="s">
        <v>141</v>
      </c>
      <c r="E1207" s="38">
        <v>6</v>
      </c>
      <c r="F1207" s="38">
        <v>341.92</v>
      </c>
      <c r="G1207" s="178">
        <v>47.428571428571402</v>
      </c>
    </row>
    <row r="1208" spans="2:7">
      <c r="B1208" s="38">
        <v>2016</v>
      </c>
      <c r="C1208" s="38" t="s">
        <v>59</v>
      </c>
      <c r="D1208" s="38" t="s">
        <v>142</v>
      </c>
      <c r="E1208" s="38">
        <v>3</v>
      </c>
      <c r="F1208" s="38">
        <v>208.03</v>
      </c>
      <c r="G1208" s="178">
        <v>28.857142857142801</v>
      </c>
    </row>
    <row r="1209" spans="2:7">
      <c r="B1209" s="38">
        <v>2016</v>
      </c>
      <c r="C1209" s="38" t="s">
        <v>59</v>
      </c>
      <c r="D1209" s="38" t="s">
        <v>143</v>
      </c>
      <c r="E1209" s="38">
        <v>2</v>
      </c>
      <c r="F1209" s="38">
        <v>177.13</v>
      </c>
      <c r="G1209" s="178">
        <v>24.571428571428498</v>
      </c>
    </row>
    <row r="1210" spans="2:7">
      <c r="B1210" s="38">
        <v>2016</v>
      </c>
      <c r="C1210" s="38" t="s">
        <v>59</v>
      </c>
      <c r="D1210" s="38" t="s">
        <v>144</v>
      </c>
      <c r="E1210" s="38">
        <v>100</v>
      </c>
      <c r="F1210" s="38">
        <v>4714.72</v>
      </c>
      <c r="G1210" s="178">
        <v>654</v>
      </c>
    </row>
    <row r="1211" spans="2:7">
      <c r="B1211" s="38">
        <v>2016</v>
      </c>
      <c r="C1211" s="38" t="s">
        <v>59</v>
      </c>
      <c r="D1211" s="38" t="s">
        <v>147</v>
      </c>
      <c r="E1211" s="38">
        <v>9</v>
      </c>
      <c r="F1211" s="38">
        <v>475.79</v>
      </c>
      <c r="G1211" s="178">
        <v>66</v>
      </c>
    </row>
    <row r="1212" spans="2:7">
      <c r="B1212" s="38">
        <v>2016</v>
      </c>
      <c r="C1212" s="38" t="s">
        <v>59</v>
      </c>
      <c r="D1212" s="38" t="s">
        <v>148</v>
      </c>
      <c r="E1212" s="38">
        <v>3</v>
      </c>
      <c r="F1212" s="38">
        <v>63.85</v>
      </c>
      <c r="G1212" s="178">
        <v>8.8571428571428505</v>
      </c>
    </row>
    <row r="1213" spans="2:7">
      <c r="B1213" s="38">
        <v>2017</v>
      </c>
      <c r="C1213" s="38" t="s">
        <v>59</v>
      </c>
      <c r="D1213" s="38" t="s">
        <v>135</v>
      </c>
      <c r="E1213" s="38">
        <v>3</v>
      </c>
      <c r="F1213" s="38">
        <v>102.99</v>
      </c>
      <c r="G1213" s="178">
        <v>14.285714285714199</v>
      </c>
    </row>
    <row r="1214" spans="2:7">
      <c r="B1214" s="38">
        <v>2017</v>
      </c>
      <c r="C1214" s="38" t="s">
        <v>59</v>
      </c>
      <c r="D1214" s="38" t="s">
        <v>137</v>
      </c>
      <c r="E1214" s="38">
        <v>2</v>
      </c>
      <c r="F1214" s="38">
        <v>46.34</v>
      </c>
      <c r="G1214" s="178">
        <v>6.4285714285714297</v>
      </c>
    </row>
    <row r="1215" spans="2:7">
      <c r="B1215" s="38">
        <v>2017</v>
      </c>
      <c r="C1215" s="38" t="s">
        <v>59</v>
      </c>
      <c r="D1215" s="38" t="s">
        <v>138</v>
      </c>
      <c r="E1215" s="38">
        <v>2</v>
      </c>
      <c r="F1215" s="38">
        <v>123.58</v>
      </c>
      <c r="G1215" s="178">
        <v>17.1428571428571</v>
      </c>
    </row>
    <row r="1216" spans="2:7">
      <c r="B1216" s="38">
        <v>2017</v>
      </c>
      <c r="C1216" s="38" t="s">
        <v>59</v>
      </c>
      <c r="D1216" s="38" t="s">
        <v>140</v>
      </c>
      <c r="E1216" s="38">
        <v>18</v>
      </c>
      <c r="F1216" s="38">
        <v>1200.83</v>
      </c>
      <c r="G1216" s="178">
        <v>166.57142857142799</v>
      </c>
    </row>
    <row r="1217" spans="2:8">
      <c r="B1217" s="38">
        <v>2017</v>
      </c>
      <c r="C1217" s="38" t="s">
        <v>59</v>
      </c>
      <c r="D1217" s="38" t="s">
        <v>141</v>
      </c>
      <c r="E1217" s="38">
        <v>4</v>
      </c>
      <c r="F1217" s="38">
        <v>123.59</v>
      </c>
      <c r="G1217" s="178">
        <v>17.1428571428571</v>
      </c>
    </row>
    <row r="1218" spans="2:8">
      <c r="B1218" s="38">
        <v>2017</v>
      </c>
      <c r="C1218" s="38" t="s">
        <v>59</v>
      </c>
      <c r="D1218" s="38" t="s">
        <v>142</v>
      </c>
      <c r="E1218" s="38">
        <v>8</v>
      </c>
      <c r="F1218" s="38">
        <v>304.85000000000002</v>
      </c>
      <c r="G1218" s="178">
        <v>42.285714285714199</v>
      </c>
    </row>
    <row r="1219" spans="2:8">
      <c r="B1219" s="38">
        <v>2017</v>
      </c>
      <c r="C1219" s="38" t="s">
        <v>59</v>
      </c>
      <c r="D1219" s="38" t="s">
        <v>143</v>
      </c>
      <c r="E1219" s="38">
        <v>2</v>
      </c>
      <c r="F1219" s="38">
        <v>230.68</v>
      </c>
      <c r="G1219" s="178">
        <v>32</v>
      </c>
    </row>
    <row r="1220" spans="2:8">
      <c r="B1220" s="38">
        <v>2017</v>
      </c>
      <c r="C1220" s="38" t="s">
        <v>59</v>
      </c>
      <c r="D1220" s="38" t="s">
        <v>144</v>
      </c>
      <c r="E1220" s="38">
        <v>53</v>
      </c>
      <c r="F1220" s="38">
        <v>2552</v>
      </c>
      <c r="G1220" s="178">
        <v>361.71428571428498</v>
      </c>
    </row>
    <row r="1221" spans="2:8">
      <c r="B1221" s="38">
        <v>2017</v>
      </c>
      <c r="C1221" s="38" t="s">
        <v>59</v>
      </c>
      <c r="D1221" s="38" t="s">
        <v>147</v>
      </c>
      <c r="E1221" s="38">
        <v>6</v>
      </c>
      <c r="F1221" s="38">
        <v>350.15</v>
      </c>
      <c r="G1221" s="178">
        <v>48.571428571428498</v>
      </c>
    </row>
    <row r="1222" spans="2:8">
      <c r="B1222" s="38">
        <v>2017</v>
      </c>
      <c r="C1222" s="38" t="s">
        <v>59</v>
      </c>
      <c r="D1222" s="38" t="s">
        <v>148</v>
      </c>
      <c r="E1222" s="38">
        <v>2</v>
      </c>
      <c r="F1222" s="38">
        <v>146.24</v>
      </c>
      <c r="G1222" s="178">
        <v>20.285714285714199</v>
      </c>
    </row>
    <row r="1223" spans="2:8">
      <c r="B1223" s="38">
        <v>2018</v>
      </c>
      <c r="C1223" s="38" t="s">
        <v>59</v>
      </c>
      <c r="D1223" s="38" t="s">
        <v>135</v>
      </c>
      <c r="E1223" s="38">
        <v>1</v>
      </c>
      <c r="F1223" s="38">
        <v>123.58</v>
      </c>
      <c r="G1223" s="178">
        <v>17.1428571428571</v>
      </c>
    </row>
    <row r="1224" spans="2:8">
      <c r="B1224" s="38">
        <v>2018</v>
      </c>
      <c r="C1224" s="38" t="s">
        <v>59</v>
      </c>
      <c r="D1224" s="38" t="s">
        <v>140</v>
      </c>
      <c r="E1224" s="38">
        <v>1</v>
      </c>
      <c r="F1224" s="38">
        <v>7.21</v>
      </c>
      <c r="G1224" s="178">
        <v>1</v>
      </c>
    </row>
    <row r="1225" spans="2:8">
      <c r="B1225" s="38">
        <v>2018</v>
      </c>
      <c r="C1225" s="38" t="s">
        <v>59</v>
      </c>
      <c r="D1225" s="38" t="s">
        <v>141</v>
      </c>
      <c r="E1225" s="38">
        <v>1</v>
      </c>
      <c r="F1225" s="38">
        <v>30.9</v>
      </c>
      <c r="G1225" s="178">
        <v>4.2857142857142803</v>
      </c>
    </row>
    <row r="1226" spans="2:8">
      <c r="B1226" s="38">
        <v>2018</v>
      </c>
      <c r="C1226" s="38" t="s">
        <v>59</v>
      </c>
      <c r="D1226" s="38" t="s">
        <v>144</v>
      </c>
      <c r="E1226" s="38">
        <v>6</v>
      </c>
      <c r="F1226" s="38">
        <v>319.25</v>
      </c>
      <c r="G1226" s="178">
        <v>44.285714285714199</v>
      </c>
    </row>
    <row r="1227" spans="2:8">
      <c r="B1227" s="38">
        <v>2018</v>
      </c>
      <c r="C1227" s="38" t="s">
        <v>59</v>
      </c>
      <c r="D1227" s="38" t="s">
        <v>148</v>
      </c>
      <c r="E1227" s="38">
        <v>2</v>
      </c>
      <c r="F1227" s="38">
        <v>168.9</v>
      </c>
      <c r="G1227" s="178">
        <v>23.428571428571399</v>
      </c>
    </row>
    <row r="1228" spans="2:8">
      <c r="B1228" s="38">
        <v>2015</v>
      </c>
      <c r="C1228" s="38" t="s">
        <v>62</v>
      </c>
      <c r="D1228" s="38" t="s">
        <v>135</v>
      </c>
      <c r="E1228" s="38">
        <v>1</v>
      </c>
      <c r="F1228" s="38">
        <v>179.35</v>
      </c>
      <c r="G1228" s="178">
        <v>896</v>
      </c>
      <c r="H1228" s="178">
        <v>344.61538461538402</v>
      </c>
    </row>
    <row r="1229" spans="2:8">
      <c r="B1229" s="38">
        <v>2015</v>
      </c>
      <c r="C1229" s="38" t="s">
        <v>62</v>
      </c>
      <c r="D1229" s="38" t="s">
        <v>136</v>
      </c>
      <c r="E1229" s="38">
        <v>18</v>
      </c>
      <c r="F1229" s="38">
        <v>85.65</v>
      </c>
      <c r="G1229" s="178">
        <v>428</v>
      </c>
      <c r="H1229" s="178">
        <v>164.61538461538399</v>
      </c>
    </row>
    <row r="1230" spans="2:8">
      <c r="B1230" s="38">
        <v>2015</v>
      </c>
      <c r="C1230" s="38" t="s">
        <v>62</v>
      </c>
      <c r="D1230" s="38" t="s">
        <v>137</v>
      </c>
      <c r="E1230" s="38">
        <v>13</v>
      </c>
      <c r="F1230" s="38">
        <v>194.03</v>
      </c>
      <c r="G1230" s="178">
        <v>969.6</v>
      </c>
      <c r="H1230" s="178">
        <v>372.923076923076</v>
      </c>
    </row>
    <row r="1231" spans="2:8">
      <c r="B1231" s="38">
        <v>2015</v>
      </c>
      <c r="C1231" s="38" t="s">
        <v>62</v>
      </c>
      <c r="D1231" s="38" t="s">
        <v>138</v>
      </c>
      <c r="E1231" s="38">
        <v>10</v>
      </c>
      <c r="F1231" s="38">
        <v>175.35</v>
      </c>
      <c r="G1231" s="178">
        <v>876</v>
      </c>
      <c r="H1231" s="178">
        <v>336.923076923076</v>
      </c>
    </row>
    <row r="1232" spans="2:8">
      <c r="B1232" s="38">
        <v>2015</v>
      </c>
      <c r="C1232" s="38" t="s">
        <v>62</v>
      </c>
      <c r="D1232" s="38" t="s">
        <v>139</v>
      </c>
      <c r="E1232" s="38">
        <v>23</v>
      </c>
      <c r="F1232" s="38">
        <v>276.23</v>
      </c>
      <c r="G1232" s="178">
        <v>1380</v>
      </c>
      <c r="H1232" s="178">
        <v>530.76923076923003</v>
      </c>
    </row>
    <row r="1233" spans="2:8">
      <c r="B1233" s="38">
        <v>2015</v>
      </c>
      <c r="C1233" s="38" t="s">
        <v>62</v>
      </c>
      <c r="D1233" s="38" t="s">
        <v>140</v>
      </c>
      <c r="E1233" s="38">
        <v>11</v>
      </c>
      <c r="F1233" s="38">
        <v>399.71</v>
      </c>
      <c r="G1233" s="178">
        <v>1996.8</v>
      </c>
      <c r="H1233" s="178">
        <v>768</v>
      </c>
    </row>
    <row r="1234" spans="2:8">
      <c r="B1234" s="38">
        <v>2015</v>
      </c>
      <c r="C1234" s="38" t="s">
        <v>62</v>
      </c>
      <c r="D1234" s="38" t="s">
        <v>141</v>
      </c>
      <c r="E1234" s="38">
        <v>180</v>
      </c>
      <c r="F1234" s="38">
        <v>5070.8900000000003</v>
      </c>
      <c r="G1234" s="178">
        <v>25333.200000000001</v>
      </c>
      <c r="H1234" s="178">
        <v>9743.5384615384592</v>
      </c>
    </row>
    <row r="1235" spans="2:8">
      <c r="B1235" s="38">
        <v>2015</v>
      </c>
      <c r="C1235" s="38" t="s">
        <v>62</v>
      </c>
      <c r="D1235" s="38" t="s">
        <v>142</v>
      </c>
      <c r="E1235" s="38">
        <v>5</v>
      </c>
      <c r="F1235" s="38">
        <v>72.06</v>
      </c>
      <c r="G1235" s="178">
        <v>360</v>
      </c>
      <c r="H1235" s="178">
        <v>138.461538461538</v>
      </c>
    </row>
    <row r="1236" spans="2:8">
      <c r="B1236" s="38">
        <v>2015</v>
      </c>
      <c r="C1236" s="38" t="s">
        <v>62</v>
      </c>
      <c r="D1236" s="38" t="s">
        <v>143</v>
      </c>
      <c r="E1236" s="38">
        <v>129</v>
      </c>
      <c r="F1236" s="38">
        <v>2661.28</v>
      </c>
      <c r="G1236" s="178">
        <v>13295.2</v>
      </c>
      <c r="H1236" s="178">
        <v>5113.5384615384601</v>
      </c>
    </row>
    <row r="1237" spans="2:8">
      <c r="B1237" s="38">
        <v>2015</v>
      </c>
      <c r="C1237" s="38" t="s">
        <v>62</v>
      </c>
      <c r="D1237" s="38" t="s">
        <v>144</v>
      </c>
      <c r="E1237" s="38">
        <v>35</v>
      </c>
      <c r="F1237" s="38">
        <v>1389.68</v>
      </c>
      <c r="G1237" s="178">
        <v>6942.8</v>
      </c>
      <c r="H1237" s="178">
        <v>2670.3076923076901</v>
      </c>
    </row>
    <row r="1238" spans="2:8">
      <c r="B1238" s="38">
        <v>2015</v>
      </c>
      <c r="C1238" s="38" t="s">
        <v>62</v>
      </c>
      <c r="D1238" s="38" t="s">
        <v>147</v>
      </c>
      <c r="E1238" s="38">
        <v>1</v>
      </c>
      <c r="F1238" s="38">
        <v>179.35</v>
      </c>
      <c r="G1238" s="178">
        <v>896</v>
      </c>
      <c r="H1238" s="178">
        <v>344.61538461538402</v>
      </c>
    </row>
    <row r="1239" spans="2:8">
      <c r="B1239" s="38">
        <v>2016</v>
      </c>
      <c r="C1239" s="38" t="s">
        <v>62</v>
      </c>
      <c r="D1239" s="38" t="s">
        <v>135</v>
      </c>
      <c r="E1239" s="38">
        <v>5</v>
      </c>
      <c r="F1239" s="38">
        <v>709.55</v>
      </c>
      <c r="G1239" s="178">
        <v>3544.8</v>
      </c>
      <c r="H1239" s="178">
        <v>1363.38461538461</v>
      </c>
    </row>
    <row r="1240" spans="2:8">
      <c r="B1240" s="38">
        <v>2016</v>
      </c>
      <c r="C1240" s="38" t="s">
        <v>62</v>
      </c>
      <c r="D1240" s="38" t="s">
        <v>136</v>
      </c>
      <c r="E1240" s="38">
        <v>12</v>
      </c>
      <c r="F1240" s="38">
        <v>82.42</v>
      </c>
      <c r="G1240" s="178">
        <v>411.6</v>
      </c>
      <c r="H1240" s="178">
        <v>158.30769230769201</v>
      </c>
    </row>
    <row r="1241" spans="2:8">
      <c r="B1241" s="38">
        <v>2016</v>
      </c>
      <c r="C1241" s="38" t="s">
        <v>62</v>
      </c>
      <c r="D1241" s="38" t="s">
        <v>137</v>
      </c>
      <c r="E1241" s="38">
        <v>10</v>
      </c>
      <c r="F1241" s="38">
        <v>173.38</v>
      </c>
      <c r="G1241" s="178">
        <v>866.4</v>
      </c>
      <c r="H1241" s="178">
        <v>333.230769230769</v>
      </c>
    </row>
    <row r="1242" spans="2:8">
      <c r="B1242" s="38">
        <v>2016</v>
      </c>
      <c r="C1242" s="38" t="s">
        <v>62</v>
      </c>
      <c r="D1242" s="38" t="s">
        <v>138</v>
      </c>
      <c r="E1242" s="38">
        <v>19</v>
      </c>
      <c r="F1242" s="38">
        <v>781.45</v>
      </c>
      <c r="G1242" s="178">
        <v>3904</v>
      </c>
      <c r="H1242" s="178">
        <v>1501.5384615384601</v>
      </c>
    </row>
    <row r="1243" spans="2:8">
      <c r="B1243" s="38">
        <v>2016</v>
      </c>
      <c r="C1243" s="38" t="s">
        <v>62</v>
      </c>
      <c r="D1243" s="38" t="s">
        <v>139</v>
      </c>
      <c r="E1243" s="38">
        <v>30</v>
      </c>
      <c r="F1243" s="38">
        <v>360.3</v>
      </c>
      <c r="G1243" s="178">
        <v>1800</v>
      </c>
      <c r="H1243" s="178">
        <v>692.30769230769204</v>
      </c>
    </row>
    <row r="1244" spans="2:8">
      <c r="B1244" s="38">
        <v>2016</v>
      </c>
      <c r="C1244" s="38" t="s">
        <v>62</v>
      </c>
      <c r="D1244" s="38" t="s">
        <v>140</v>
      </c>
      <c r="E1244" s="38">
        <v>10</v>
      </c>
      <c r="F1244" s="38">
        <v>262.05</v>
      </c>
      <c r="G1244" s="178">
        <v>1309.2</v>
      </c>
      <c r="H1244" s="178">
        <v>503.53846153846098</v>
      </c>
    </row>
    <row r="1245" spans="2:8">
      <c r="B1245" s="38">
        <v>2016</v>
      </c>
      <c r="C1245" s="38" t="s">
        <v>62</v>
      </c>
      <c r="D1245" s="38" t="s">
        <v>141</v>
      </c>
      <c r="E1245" s="38">
        <v>129</v>
      </c>
      <c r="F1245" s="38">
        <v>4324.18</v>
      </c>
      <c r="G1245" s="178">
        <v>21603.200000000001</v>
      </c>
      <c r="H1245" s="178">
        <v>8308.9230769230708</v>
      </c>
    </row>
    <row r="1246" spans="2:8">
      <c r="B1246" s="38">
        <v>2016</v>
      </c>
      <c r="C1246" s="38" t="s">
        <v>62</v>
      </c>
      <c r="D1246" s="38" t="s">
        <v>142</v>
      </c>
      <c r="E1246" s="38">
        <v>4</v>
      </c>
      <c r="F1246" s="38">
        <v>199.37</v>
      </c>
      <c r="G1246" s="178">
        <v>996</v>
      </c>
      <c r="H1246" s="178">
        <v>383.07692307692298</v>
      </c>
    </row>
    <row r="1247" spans="2:8">
      <c r="B1247" s="38">
        <v>2016</v>
      </c>
      <c r="C1247" s="38" t="s">
        <v>62</v>
      </c>
      <c r="D1247" s="38" t="s">
        <v>143</v>
      </c>
      <c r="E1247" s="38">
        <v>87</v>
      </c>
      <c r="F1247" s="38">
        <v>890.82</v>
      </c>
      <c r="G1247" s="178">
        <v>4450.3999999999996</v>
      </c>
      <c r="H1247" s="178">
        <v>1711.6923076922999</v>
      </c>
    </row>
    <row r="1248" spans="2:8">
      <c r="B1248" s="38">
        <v>2016</v>
      </c>
      <c r="C1248" s="38" t="s">
        <v>62</v>
      </c>
      <c r="D1248" s="38" t="s">
        <v>144</v>
      </c>
      <c r="E1248" s="38">
        <v>43</v>
      </c>
      <c r="F1248" s="38">
        <v>2109.06</v>
      </c>
      <c r="G1248" s="178">
        <v>10536.8</v>
      </c>
      <c r="H1248" s="178">
        <v>4052.6153846153802</v>
      </c>
    </row>
    <row r="1249" spans="2:8">
      <c r="B1249" s="38">
        <v>2016</v>
      </c>
      <c r="C1249" s="38" t="s">
        <v>62</v>
      </c>
      <c r="D1249" s="38" t="s">
        <v>147</v>
      </c>
      <c r="E1249" s="38">
        <v>4</v>
      </c>
      <c r="F1249" s="38">
        <v>415.54</v>
      </c>
      <c r="G1249" s="178">
        <v>2076</v>
      </c>
      <c r="H1249" s="178">
        <v>798.461538461538</v>
      </c>
    </row>
    <row r="1250" spans="2:8">
      <c r="B1250" s="38">
        <v>2017</v>
      </c>
      <c r="C1250" s="38" t="s">
        <v>62</v>
      </c>
      <c r="D1250" s="38" t="s">
        <v>137</v>
      </c>
      <c r="E1250" s="38">
        <v>11</v>
      </c>
      <c r="F1250" s="38">
        <v>290.93</v>
      </c>
      <c r="G1250" s="178">
        <v>1453.6</v>
      </c>
      <c r="H1250" s="178">
        <v>559.07692307692298</v>
      </c>
    </row>
    <row r="1251" spans="2:8">
      <c r="B1251" s="38">
        <v>2017</v>
      </c>
      <c r="C1251" s="38" t="s">
        <v>62</v>
      </c>
      <c r="D1251" s="38" t="s">
        <v>138</v>
      </c>
      <c r="E1251" s="38">
        <v>16</v>
      </c>
      <c r="F1251" s="38">
        <v>648.54</v>
      </c>
      <c r="G1251" s="178">
        <v>3240</v>
      </c>
      <c r="H1251" s="178">
        <v>1246.15384615384</v>
      </c>
    </row>
    <row r="1252" spans="2:8">
      <c r="B1252" s="38">
        <v>2017</v>
      </c>
      <c r="C1252" s="38" t="s">
        <v>62</v>
      </c>
      <c r="D1252" s="38" t="s">
        <v>139</v>
      </c>
      <c r="E1252" s="38">
        <v>30</v>
      </c>
      <c r="F1252" s="38">
        <v>360.3</v>
      </c>
      <c r="G1252" s="178">
        <v>1800</v>
      </c>
      <c r="H1252" s="178">
        <v>692.30769230769204</v>
      </c>
    </row>
    <row r="1253" spans="2:8">
      <c r="B1253" s="38">
        <v>2017</v>
      </c>
      <c r="C1253" s="38" t="s">
        <v>62</v>
      </c>
      <c r="D1253" s="38" t="s">
        <v>140</v>
      </c>
      <c r="E1253" s="38">
        <v>3</v>
      </c>
      <c r="F1253" s="38">
        <v>308.26</v>
      </c>
      <c r="G1253" s="178">
        <v>1540</v>
      </c>
      <c r="H1253" s="178">
        <v>592.30769230769204</v>
      </c>
    </row>
    <row r="1254" spans="2:8">
      <c r="B1254" s="38">
        <v>2017</v>
      </c>
      <c r="C1254" s="38" t="s">
        <v>62</v>
      </c>
      <c r="D1254" s="38" t="s">
        <v>141</v>
      </c>
      <c r="E1254" s="38">
        <v>93</v>
      </c>
      <c r="F1254" s="38">
        <v>2978.95</v>
      </c>
      <c r="G1254" s="178">
        <v>14882.8</v>
      </c>
      <c r="H1254" s="178">
        <v>5724.1538461538403</v>
      </c>
    </row>
    <row r="1255" spans="2:8">
      <c r="B1255" s="38">
        <v>2017</v>
      </c>
      <c r="C1255" s="38" t="s">
        <v>62</v>
      </c>
      <c r="D1255" s="38" t="s">
        <v>142</v>
      </c>
      <c r="E1255" s="38">
        <v>4</v>
      </c>
      <c r="F1255" s="38">
        <v>192.16</v>
      </c>
      <c r="G1255" s="178">
        <v>960</v>
      </c>
      <c r="H1255" s="178">
        <v>369.230769230769</v>
      </c>
    </row>
    <row r="1256" spans="2:8">
      <c r="B1256" s="38">
        <v>2017</v>
      </c>
      <c r="C1256" s="38" t="s">
        <v>62</v>
      </c>
      <c r="D1256" s="38" t="s">
        <v>143</v>
      </c>
      <c r="E1256" s="38">
        <v>41</v>
      </c>
      <c r="F1256" s="38">
        <v>565.98</v>
      </c>
      <c r="G1256" s="178">
        <v>2827.6</v>
      </c>
      <c r="H1256" s="178">
        <v>1087.5384615384601</v>
      </c>
    </row>
    <row r="1257" spans="2:8">
      <c r="B1257" s="38">
        <v>2017</v>
      </c>
      <c r="C1257" s="38" t="s">
        <v>62</v>
      </c>
      <c r="D1257" s="38" t="s">
        <v>144</v>
      </c>
      <c r="E1257" s="38">
        <v>36</v>
      </c>
      <c r="F1257" s="38">
        <v>1659.61</v>
      </c>
      <c r="G1257" s="178">
        <v>8291.2000000000007</v>
      </c>
      <c r="H1257" s="178">
        <v>3188.9230769230699</v>
      </c>
    </row>
    <row r="1258" spans="2:8">
      <c r="B1258" s="38">
        <v>2018</v>
      </c>
      <c r="C1258" s="38" t="s">
        <v>62</v>
      </c>
      <c r="D1258" s="38" t="s">
        <v>135</v>
      </c>
      <c r="E1258" s="38">
        <v>1</v>
      </c>
      <c r="F1258" s="38">
        <v>156.93</v>
      </c>
      <c r="G1258" s="178">
        <v>784</v>
      </c>
      <c r="H1258" s="178">
        <v>301.53846153846098</v>
      </c>
    </row>
    <row r="1259" spans="2:8">
      <c r="B1259" s="38">
        <v>2018</v>
      </c>
      <c r="C1259" s="38" t="s">
        <v>62</v>
      </c>
      <c r="D1259" s="38" t="s">
        <v>136</v>
      </c>
      <c r="E1259" s="38">
        <v>2</v>
      </c>
      <c r="F1259" s="38">
        <v>218.58</v>
      </c>
      <c r="G1259" s="178">
        <v>1092</v>
      </c>
      <c r="H1259" s="178">
        <v>420</v>
      </c>
    </row>
    <row r="1260" spans="2:8">
      <c r="B1260" s="38">
        <v>2018</v>
      </c>
      <c r="C1260" s="38" t="s">
        <v>62</v>
      </c>
      <c r="D1260" s="38" t="s">
        <v>137</v>
      </c>
      <c r="E1260" s="38">
        <v>8</v>
      </c>
      <c r="F1260" s="38">
        <v>130</v>
      </c>
      <c r="G1260" s="178">
        <v>649.6</v>
      </c>
      <c r="H1260" s="178">
        <v>249.84615384615299</v>
      </c>
    </row>
    <row r="1261" spans="2:8">
      <c r="B1261" s="38">
        <v>2018</v>
      </c>
      <c r="C1261" s="38" t="s">
        <v>62</v>
      </c>
      <c r="D1261" s="38" t="s">
        <v>138</v>
      </c>
      <c r="E1261" s="38">
        <v>10</v>
      </c>
      <c r="F1261" s="38">
        <v>745.42</v>
      </c>
      <c r="G1261" s="178">
        <v>3724</v>
      </c>
      <c r="H1261" s="178">
        <v>1432.3076923076901</v>
      </c>
    </row>
    <row r="1262" spans="2:8">
      <c r="B1262" s="38">
        <v>2018</v>
      </c>
      <c r="C1262" s="38" t="s">
        <v>62</v>
      </c>
      <c r="D1262" s="38" t="s">
        <v>139</v>
      </c>
      <c r="E1262" s="38">
        <v>25</v>
      </c>
      <c r="F1262" s="38">
        <v>487.63</v>
      </c>
      <c r="G1262" s="178">
        <v>2444</v>
      </c>
      <c r="H1262" s="178">
        <v>940</v>
      </c>
    </row>
    <row r="1263" spans="2:8">
      <c r="B1263" s="38">
        <v>2018</v>
      </c>
      <c r="C1263" s="38" t="s">
        <v>62</v>
      </c>
      <c r="D1263" s="38" t="s">
        <v>140</v>
      </c>
      <c r="E1263" s="38">
        <v>7</v>
      </c>
      <c r="F1263" s="38">
        <v>361.1</v>
      </c>
      <c r="G1263" s="178">
        <v>1804</v>
      </c>
      <c r="H1263" s="178">
        <v>693.84615384615302</v>
      </c>
    </row>
    <row r="1264" spans="2:8">
      <c r="B1264" s="38">
        <v>2018</v>
      </c>
      <c r="C1264" s="38" t="s">
        <v>62</v>
      </c>
      <c r="D1264" s="38" t="s">
        <v>141</v>
      </c>
      <c r="E1264" s="38">
        <v>109</v>
      </c>
      <c r="F1264" s="38">
        <v>3887.15</v>
      </c>
      <c r="G1264" s="178">
        <v>19459.2</v>
      </c>
      <c r="H1264" s="178">
        <v>7484.3076923076896</v>
      </c>
    </row>
    <row r="1265" spans="2:8">
      <c r="B1265" s="38">
        <v>2018</v>
      </c>
      <c r="C1265" s="38" t="s">
        <v>62</v>
      </c>
      <c r="D1265" s="38" t="s">
        <v>142</v>
      </c>
      <c r="E1265" s="38">
        <v>1</v>
      </c>
      <c r="F1265" s="38">
        <v>12.01</v>
      </c>
      <c r="G1265" s="178">
        <v>60</v>
      </c>
      <c r="H1265" s="178">
        <v>23.076923076922998</v>
      </c>
    </row>
    <row r="1266" spans="2:8">
      <c r="B1266" s="38">
        <v>2018</v>
      </c>
      <c r="C1266" s="38" t="s">
        <v>62</v>
      </c>
      <c r="D1266" s="38" t="s">
        <v>143</v>
      </c>
      <c r="E1266" s="38">
        <v>30</v>
      </c>
      <c r="F1266" s="38">
        <v>627.25</v>
      </c>
      <c r="G1266" s="178">
        <v>3133.6</v>
      </c>
      <c r="H1266" s="178">
        <v>1205.23076923076</v>
      </c>
    </row>
    <row r="1267" spans="2:8">
      <c r="B1267" s="38">
        <v>2018</v>
      </c>
      <c r="C1267" s="38" t="s">
        <v>62</v>
      </c>
      <c r="D1267" s="38" t="s">
        <v>144</v>
      </c>
      <c r="E1267" s="38">
        <v>34</v>
      </c>
      <c r="F1267" s="38">
        <v>1249.92</v>
      </c>
      <c r="G1267" s="178">
        <v>6244.6</v>
      </c>
      <c r="H1267" s="178">
        <v>2401.76923076923</v>
      </c>
    </row>
    <row r="1268" spans="2:8">
      <c r="B1268" s="38">
        <v>2019</v>
      </c>
      <c r="C1268" s="38" t="s">
        <v>62</v>
      </c>
      <c r="D1268" s="38" t="s">
        <v>135</v>
      </c>
      <c r="E1268" s="38">
        <v>2</v>
      </c>
      <c r="F1268" s="38">
        <v>180.95</v>
      </c>
      <c r="G1268" s="178">
        <v>904</v>
      </c>
      <c r="H1268" s="178">
        <v>347.692307692307</v>
      </c>
    </row>
    <row r="1269" spans="2:8">
      <c r="B1269" s="38">
        <v>2019</v>
      </c>
      <c r="C1269" s="38" t="s">
        <v>62</v>
      </c>
      <c r="D1269" s="38" t="s">
        <v>136</v>
      </c>
      <c r="E1269" s="38">
        <v>18</v>
      </c>
      <c r="F1269" s="38">
        <v>325.08</v>
      </c>
      <c r="G1269" s="178">
        <v>1624</v>
      </c>
      <c r="H1269" s="178">
        <v>624.61538461538396</v>
      </c>
    </row>
    <row r="1270" spans="2:8">
      <c r="B1270" s="38">
        <v>2019</v>
      </c>
      <c r="C1270" s="38" t="s">
        <v>62</v>
      </c>
      <c r="D1270" s="38" t="s">
        <v>137</v>
      </c>
      <c r="E1270" s="38">
        <v>8</v>
      </c>
      <c r="F1270" s="38">
        <v>118.79</v>
      </c>
      <c r="G1270" s="178">
        <v>593.6</v>
      </c>
      <c r="H1270" s="178">
        <v>228.30769230769201</v>
      </c>
    </row>
    <row r="1271" spans="2:8">
      <c r="B1271" s="38">
        <v>2019</v>
      </c>
      <c r="C1271" s="38" t="s">
        <v>62</v>
      </c>
      <c r="D1271" s="38" t="s">
        <v>138</v>
      </c>
      <c r="E1271" s="38">
        <v>12</v>
      </c>
      <c r="F1271" s="38">
        <v>938.06</v>
      </c>
      <c r="G1271" s="178">
        <v>4686.3999999999996</v>
      </c>
      <c r="H1271" s="178">
        <v>1802.4615384615299</v>
      </c>
    </row>
    <row r="1272" spans="2:8">
      <c r="B1272" s="38">
        <v>2019</v>
      </c>
      <c r="C1272" s="38" t="s">
        <v>62</v>
      </c>
      <c r="D1272" s="38" t="s">
        <v>139</v>
      </c>
      <c r="E1272" s="38">
        <v>12</v>
      </c>
      <c r="F1272" s="38">
        <v>462.75</v>
      </c>
      <c r="G1272" s="178">
        <v>2312</v>
      </c>
      <c r="H1272" s="178">
        <v>889.23076923076906</v>
      </c>
    </row>
    <row r="1273" spans="2:8">
      <c r="B1273" s="38">
        <v>2019</v>
      </c>
      <c r="C1273" s="38" t="s">
        <v>62</v>
      </c>
      <c r="D1273" s="38" t="s">
        <v>140</v>
      </c>
      <c r="E1273" s="38">
        <v>7</v>
      </c>
      <c r="F1273" s="38">
        <v>488.4</v>
      </c>
      <c r="G1273" s="178">
        <v>2440</v>
      </c>
      <c r="H1273" s="178">
        <v>938.461538461538</v>
      </c>
    </row>
    <row r="1274" spans="2:8">
      <c r="B1274" s="38">
        <v>2019</v>
      </c>
      <c r="C1274" s="38" t="s">
        <v>62</v>
      </c>
      <c r="D1274" s="38" t="s">
        <v>141</v>
      </c>
      <c r="E1274" s="38">
        <v>81</v>
      </c>
      <c r="F1274" s="38">
        <v>3243.29</v>
      </c>
      <c r="G1274" s="178">
        <v>16202.8</v>
      </c>
      <c r="H1274" s="178">
        <v>6231.8461538461497</v>
      </c>
    </row>
    <row r="1275" spans="2:8">
      <c r="B1275" s="38">
        <v>2019</v>
      </c>
      <c r="C1275" s="38" t="s">
        <v>62</v>
      </c>
      <c r="D1275" s="38" t="s">
        <v>142</v>
      </c>
      <c r="E1275" s="38">
        <v>16</v>
      </c>
      <c r="F1275" s="38">
        <v>671.37</v>
      </c>
      <c r="G1275" s="178">
        <v>3354</v>
      </c>
      <c r="H1275" s="178">
        <v>1290</v>
      </c>
    </row>
    <row r="1276" spans="2:8">
      <c r="B1276" s="38">
        <v>2019</v>
      </c>
      <c r="C1276" s="38" t="s">
        <v>62</v>
      </c>
      <c r="D1276" s="38" t="s">
        <v>143</v>
      </c>
      <c r="E1276" s="38">
        <v>15</v>
      </c>
      <c r="F1276" s="38">
        <v>293.06</v>
      </c>
      <c r="G1276" s="178">
        <v>1464</v>
      </c>
      <c r="H1276" s="178">
        <v>563.07692307692298</v>
      </c>
    </row>
    <row r="1277" spans="2:8">
      <c r="B1277" s="38">
        <v>2019</v>
      </c>
      <c r="C1277" s="38" t="s">
        <v>62</v>
      </c>
      <c r="D1277" s="38" t="s">
        <v>144</v>
      </c>
      <c r="E1277" s="38">
        <v>25</v>
      </c>
      <c r="F1277" s="38">
        <v>1429.08</v>
      </c>
      <c r="G1277" s="178">
        <v>7139.6</v>
      </c>
      <c r="H1277" s="178">
        <v>2746</v>
      </c>
    </row>
    <row r="1278" spans="2:8">
      <c r="B1278" s="38">
        <v>2019</v>
      </c>
      <c r="C1278" s="38" t="s">
        <v>62</v>
      </c>
      <c r="D1278" s="38" t="s">
        <v>147</v>
      </c>
      <c r="E1278" s="38">
        <v>2</v>
      </c>
      <c r="F1278" s="38">
        <v>134.51</v>
      </c>
      <c r="G1278" s="178">
        <v>672</v>
      </c>
      <c r="H1278" s="178">
        <v>258.461538461538</v>
      </c>
    </row>
    <row r="1279" spans="2:8">
      <c r="B1279" s="38">
        <v>2020</v>
      </c>
      <c r="C1279" s="38" t="s">
        <v>62</v>
      </c>
      <c r="D1279" s="38" t="s">
        <v>135</v>
      </c>
      <c r="E1279" s="38">
        <v>1</v>
      </c>
      <c r="F1279" s="38">
        <v>67.260000000000005</v>
      </c>
      <c r="G1279" s="178">
        <v>336</v>
      </c>
      <c r="H1279" s="178">
        <v>129.230769230769</v>
      </c>
    </row>
    <row r="1280" spans="2:8">
      <c r="B1280" s="38">
        <v>2020</v>
      </c>
      <c r="C1280" s="38" t="s">
        <v>62</v>
      </c>
      <c r="D1280" s="38" t="s">
        <v>136</v>
      </c>
      <c r="E1280" s="38">
        <v>14</v>
      </c>
      <c r="F1280" s="38">
        <v>188.31</v>
      </c>
      <c r="G1280" s="178">
        <v>940.8</v>
      </c>
      <c r="H1280" s="178">
        <v>361.84615384615302</v>
      </c>
    </row>
    <row r="1281" spans="2:8">
      <c r="B1281" s="38">
        <v>2020</v>
      </c>
      <c r="C1281" s="38" t="s">
        <v>62</v>
      </c>
      <c r="D1281" s="38" t="s">
        <v>137</v>
      </c>
      <c r="E1281" s="38">
        <v>10</v>
      </c>
      <c r="F1281" s="38">
        <v>204.98</v>
      </c>
      <c r="G1281" s="178">
        <v>1024</v>
      </c>
      <c r="H1281" s="178">
        <v>393.84615384615302</v>
      </c>
    </row>
    <row r="1282" spans="2:8">
      <c r="B1282" s="38">
        <v>2020</v>
      </c>
      <c r="C1282" s="38" t="s">
        <v>62</v>
      </c>
      <c r="D1282" s="38" t="s">
        <v>138</v>
      </c>
      <c r="E1282" s="38">
        <v>10</v>
      </c>
      <c r="F1282" s="38">
        <v>261.82</v>
      </c>
      <c r="G1282" s="178">
        <v>1308</v>
      </c>
      <c r="H1282" s="178">
        <v>503.07692307692298</v>
      </c>
    </row>
    <row r="1283" spans="2:8">
      <c r="B1283" s="38">
        <v>2020</v>
      </c>
      <c r="C1283" s="38" t="s">
        <v>62</v>
      </c>
      <c r="D1283" s="38" t="s">
        <v>139</v>
      </c>
      <c r="E1283" s="38">
        <v>6</v>
      </c>
      <c r="F1283" s="38">
        <v>240.18</v>
      </c>
      <c r="G1283" s="178">
        <v>1200</v>
      </c>
      <c r="H1283" s="178">
        <v>461.53846153846098</v>
      </c>
    </row>
    <row r="1284" spans="2:8">
      <c r="B1284" s="38">
        <v>2020</v>
      </c>
      <c r="C1284" s="38" t="s">
        <v>62</v>
      </c>
      <c r="D1284" s="38" t="s">
        <v>140</v>
      </c>
      <c r="E1284" s="38">
        <v>6</v>
      </c>
      <c r="F1284" s="38">
        <v>480.38</v>
      </c>
      <c r="G1284" s="178">
        <v>2400</v>
      </c>
      <c r="H1284" s="178">
        <v>923.07692307692298</v>
      </c>
    </row>
    <row r="1285" spans="2:8">
      <c r="B1285" s="38">
        <v>2020</v>
      </c>
      <c r="C1285" s="38" t="s">
        <v>62</v>
      </c>
      <c r="D1285" s="38" t="s">
        <v>141</v>
      </c>
      <c r="E1285" s="38">
        <v>71</v>
      </c>
      <c r="F1285" s="38">
        <v>3110.95</v>
      </c>
      <c r="G1285" s="178">
        <v>15541.6</v>
      </c>
      <c r="H1285" s="178">
        <v>5977.5384615384601</v>
      </c>
    </row>
    <row r="1286" spans="2:8">
      <c r="B1286" s="38">
        <v>2020</v>
      </c>
      <c r="C1286" s="38" t="s">
        <v>62</v>
      </c>
      <c r="D1286" s="38" t="s">
        <v>142</v>
      </c>
      <c r="E1286" s="38">
        <v>42</v>
      </c>
      <c r="F1286" s="38">
        <v>980.1</v>
      </c>
      <c r="G1286" s="178">
        <v>4896.3999999999996</v>
      </c>
      <c r="H1286" s="178">
        <v>1883.23076923076</v>
      </c>
    </row>
    <row r="1287" spans="2:8">
      <c r="B1287" s="38">
        <v>2020</v>
      </c>
      <c r="C1287" s="38" t="s">
        <v>62</v>
      </c>
      <c r="D1287" s="38" t="s">
        <v>143</v>
      </c>
      <c r="E1287" s="38">
        <v>10</v>
      </c>
      <c r="F1287" s="38">
        <v>264.23</v>
      </c>
      <c r="G1287" s="178">
        <v>1320</v>
      </c>
      <c r="H1287" s="178">
        <v>507.692307692307</v>
      </c>
    </row>
    <row r="1288" spans="2:8">
      <c r="B1288" s="38">
        <v>2020</v>
      </c>
      <c r="C1288" s="38" t="s">
        <v>62</v>
      </c>
      <c r="D1288" s="38" t="s">
        <v>144</v>
      </c>
      <c r="E1288" s="38">
        <v>11</v>
      </c>
      <c r="F1288" s="38">
        <v>685.53</v>
      </c>
      <c r="G1288" s="178">
        <v>3424.8</v>
      </c>
      <c r="H1288" s="178">
        <v>1317.23076923076</v>
      </c>
    </row>
    <row r="1289" spans="2:8">
      <c r="B1289" s="38">
        <v>2021</v>
      </c>
      <c r="C1289" s="38" t="s">
        <v>62</v>
      </c>
      <c r="D1289" s="38" t="s">
        <v>135</v>
      </c>
      <c r="E1289" s="38">
        <v>3</v>
      </c>
      <c r="F1289" s="38">
        <v>343</v>
      </c>
      <c r="G1289" s="178">
        <v>1713.6</v>
      </c>
      <c r="H1289" s="178">
        <v>659.07692307692298</v>
      </c>
    </row>
    <row r="1290" spans="2:8">
      <c r="B1290" s="38">
        <v>2021</v>
      </c>
      <c r="C1290" s="38" t="s">
        <v>62</v>
      </c>
      <c r="D1290" s="38" t="s">
        <v>136</v>
      </c>
      <c r="E1290" s="38">
        <v>22</v>
      </c>
      <c r="F1290" s="38">
        <v>388.94</v>
      </c>
      <c r="G1290" s="178">
        <v>1943.2</v>
      </c>
      <c r="H1290" s="178">
        <v>747.38461538461502</v>
      </c>
    </row>
    <row r="1291" spans="2:8">
      <c r="B1291" s="38">
        <v>2021</v>
      </c>
      <c r="C1291" s="38" t="s">
        <v>62</v>
      </c>
      <c r="D1291" s="38" t="s">
        <v>137</v>
      </c>
      <c r="E1291" s="38">
        <v>2</v>
      </c>
      <c r="F1291" s="38">
        <v>44.84</v>
      </c>
      <c r="G1291" s="178">
        <v>224</v>
      </c>
      <c r="H1291" s="178">
        <v>86.153846153846104</v>
      </c>
    </row>
    <row r="1292" spans="2:8">
      <c r="B1292" s="38">
        <v>2021</v>
      </c>
      <c r="C1292" s="38" t="s">
        <v>62</v>
      </c>
      <c r="D1292" s="38" t="s">
        <v>138</v>
      </c>
      <c r="E1292" s="38">
        <v>7</v>
      </c>
      <c r="F1292" s="38">
        <v>388.33</v>
      </c>
      <c r="G1292" s="178">
        <v>1940</v>
      </c>
      <c r="H1292" s="178">
        <v>746.15384615384596</v>
      </c>
    </row>
    <row r="1293" spans="2:8">
      <c r="B1293" s="38">
        <v>2021</v>
      </c>
      <c r="C1293" s="38" t="s">
        <v>62</v>
      </c>
      <c r="D1293" s="38" t="s">
        <v>140</v>
      </c>
      <c r="E1293" s="38">
        <v>15</v>
      </c>
      <c r="F1293" s="38">
        <v>647.33000000000004</v>
      </c>
      <c r="G1293" s="178">
        <v>3234</v>
      </c>
      <c r="H1293" s="178">
        <v>1243.8461538461499</v>
      </c>
    </row>
    <row r="1294" spans="2:8">
      <c r="B1294" s="38">
        <v>2021</v>
      </c>
      <c r="C1294" s="38" t="s">
        <v>62</v>
      </c>
      <c r="D1294" s="38" t="s">
        <v>141</v>
      </c>
      <c r="E1294" s="38">
        <v>74</v>
      </c>
      <c r="F1294" s="38">
        <v>3362.46</v>
      </c>
      <c r="G1294" s="178">
        <v>16798.2</v>
      </c>
      <c r="H1294" s="178">
        <v>6460.8461538461497</v>
      </c>
    </row>
    <row r="1295" spans="2:8">
      <c r="B1295" s="38">
        <v>2021</v>
      </c>
      <c r="C1295" s="38" t="s">
        <v>62</v>
      </c>
      <c r="D1295" s="38" t="s">
        <v>142</v>
      </c>
      <c r="E1295" s="38">
        <v>21</v>
      </c>
      <c r="F1295" s="38">
        <v>384.31</v>
      </c>
      <c r="G1295" s="178">
        <v>1920</v>
      </c>
      <c r="H1295" s="178">
        <v>738.461538461538</v>
      </c>
    </row>
    <row r="1296" spans="2:8">
      <c r="B1296" s="38">
        <v>2021</v>
      </c>
      <c r="C1296" s="38" t="s">
        <v>62</v>
      </c>
      <c r="D1296" s="38" t="s">
        <v>143</v>
      </c>
      <c r="E1296" s="38">
        <v>14</v>
      </c>
      <c r="F1296" s="38">
        <v>270.62</v>
      </c>
      <c r="G1296" s="178">
        <v>1352</v>
      </c>
      <c r="H1296" s="178">
        <v>520</v>
      </c>
    </row>
    <row r="1297" spans="2:8">
      <c r="B1297" s="38">
        <v>2021</v>
      </c>
      <c r="C1297" s="38" t="s">
        <v>62</v>
      </c>
      <c r="D1297" s="38" t="s">
        <v>144</v>
      </c>
      <c r="E1297" s="38">
        <v>15</v>
      </c>
      <c r="F1297" s="38">
        <v>1285.3800000000001</v>
      </c>
      <c r="G1297" s="178">
        <v>6421.6</v>
      </c>
      <c r="H1297" s="178">
        <v>2469.8461538461502</v>
      </c>
    </row>
    <row r="1298" spans="2:8">
      <c r="B1298" s="38">
        <v>2022</v>
      </c>
      <c r="C1298" s="38" t="s">
        <v>62</v>
      </c>
      <c r="D1298" s="38" t="s">
        <v>135</v>
      </c>
      <c r="E1298" s="38">
        <v>2</v>
      </c>
      <c r="F1298" s="38">
        <v>325.07</v>
      </c>
      <c r="G1298" s="178">
        <v>1624</v>
      </c>
      <c r="H1298" s="178">
        <v>624.61538461538396</v>
      </c>
    </row>
    <row r="1299" spans="2:8">
      <c r="B1299" s="38">
        <v>2022</v>
      </c>
      <c r="C1299" s="38" t="s">
        <v>62</v>
      </c>
      <c r="D1299" s="38" t="s">
        <v>136</v>
      </c>
      <c r="E1299" s="38">
        <v>18</v>
      </c>
      <c r="F1299" s="38">
        <v>317.52999999999997</v>
      </c>
      <c r="G1299" s="178">
        <v>1586.4</v>
      </c>
      <c r="H1299" s="178">
        <v>610.15384615384596</v>
      </c>
    </row>
    <row r="1300" spans="2:8">
      <c r="B1300" s="38">
        <v>2022</v>
      </c>
      <c r="C1300" s="38" t="s">
        <v>62</v>
      </c>
      <c r="D1300" s="38" t="s">
        <v>140</v>
      </c>
      <c r="E1300" s="38">
        <v>6</v>
      </c>
      <c r="F1300" s="38">
        <v>672.54</v>
      </c>
      <c r="G1300" s="178">
        <v>3360</v>
      </c>
      <c r="H1300" s="178">
        <v>1292.3076923076901</v>
      </c>
    </row>
    <row r="1301" spans="2:8">
      <c r="B1301" s="38">
        <v>2022</v>
      </c>
      <c r="C1301" s="38" t="s">
        <v>62</v>
      </c>
      <c r="D1301" s="38" t="s">
        <v>141</v>
      </c>
      <c r="E1301" s="38">
        <v>75</v>
      </c>
      <c r="F1301" s="38">
        <v>3127.05</v>
      </c>
      <c r="G1301" s="178">
        <v>15622.4</v>
      </c>
      <c r="H1301" s="178">
        <v>6008.6153846153802</v>
      </c>
    </row>
    <row r="1302" spans="2:8">
      <c r="B1302" s="38">
        <v>2022</v>
      </c>
      <c r="C1302" s="38" t="s">
        <v>62</v>
      </c>
      <c r="D1302" s="38" t="s">
        <v>142</v>
      </c>
      <c r="E1302" s="38">
        <v>3</v>
      </c>
      <c r="F1302" s="38">
        <v>36.03</v>
      </c>
      <c r="G1302" s="178">
        <v>180</v>
      </c>
      <c r="H1302" s="178">
        <v>69.230769230769198</v>
      </c>
    </row>
    <row r="1303" spans="2:8">
      <c r="B1303" s="38">
        <v>2022</v>
      </c>
      <c r="C1303" s="38" t="s">
        <v>62</v>
      </c>
      <c r="D1303" s="38" t="s">
        <v>143</v>
      </c>
      <c r="E1303" s="38">
        <v>25</v>
      </c>
      <c r="F1303" s="38">
        <v>247.42</v>
      </c>
      <c r="G1303" s="178">
        <v>1236</v>
      </c>
      <c r="H1303" s="178">
        <v>475.38461538461502</v>
      </c>
    </row>
    <row r="1304" spans="2:8">
      <c r="B1304" s="38">
        <v>2022</v>
      </c>
      <c r="C1304" s="38" t="s">
        <v>62</v>
      </c>
      <c r="D1304" s="38" t="s">
        <v>144</v>
      </c>
      <c r="E1304" s="38">
        <v>14</v>
      </c>
      <c r="F1304" s="38">
        <v>616.33000000000004</v>
      </c>
      <c r="G1304" s="178">
        <v>3079.2</v>
      </c>
      <c r="H1304" s="178">
        <v>1184.3076923076901</v>
      </c>
    </row>
    <row r="1305" spans="2:8">
      <c r="B1305" s="38">
        <v>2023</v>
      </c>
      <c r="C1305" s="38" t="s">
        <v>62</v>
      </c>
      <c r="D1305" s="38" t="s">
        <v>135</v>
      </c>
      <c r="E1305" s="38">
        <v>30</v>
      </c>
      <c r="F1305" s="38">
        <v>2336.0100000000002</v>
      </c>
      <c r="G1305" s="178">
        <v>15092</v>
      </c>
      <c r="H1305" s="178">
        <v>5804.6153846153802</v>
      </c>
    </row>
    <row r="1306" spans="2:8">
      <c r="B1306" s="38">
        <v>2023</v>
      </c>
      <c r="C1306" s="38" t="s">
        <v>62</v>
      </c>
      <c r="D1306" s="38" t="s">
        <v>136</v>
      </c>
      <c r="E1306" s="38">
        <v>27</v>
      </c>
      <c r="F1306" s="38">
        <v>536.95000000000005</v>
      </c>
      <c r="G1306" s="178">
        <v>3212</v>
      </c>
      <c r="H1306" s="178">
        <v>1235.38461538461</v>
      </c>
    </row>
    <row r="1307" spans="2:8">
      <c r="B1307" s="38">
        <v>2023</v>
      </c>
      <c r="C1307" s="38" t="s">
        <v>62</v>
      </c>
      <c r="D1307" s="38" t="s">
        <v>137</v>
      </c>
      <c r="E1307" s="38">
        <v>7</v>
      </c>
      <c r="F1307" s="38">
        <v>616.12</v>
      </c>
      <c r="G1307" s="178">
        <v>4007.2</v>
      </c>
      <c r="H1307" s="178">
        <v>1541.23076923076</v>
      </c>
    </row>
    <row r="1308" spans="2:8">
      <c r="B1308" s="38">
        <v>2023</v>
      </c>
      <c r="C1308" s="38" t="s">
        <v>62</v>
      </c>
      <c r="D1308" s="38" t="s">
        <v>138</v>
      </c>
      <c r="E1308" s="38">
        <v>8</v>
      </c>
      <c r="F1308" s="38">
        <v>689.99</v>
      </c>
      <c r="G1308" s="178">
        <v>4487.6000000000004</v>
      </c>
      <c r="H1308" s="178">
        <v>1726</v>
      </c>
    </row>
    <row r="1309" spans="2:8">
      <c r="B1309" s="38">
        <v>2023</v>
      </c>
      <c r="C1309" s="38" t="s">
        <v>62</v>
      </c>
      <c r="D1309" s="38" t="s">
        <v>139</v>
      </c>
      <c r="E1309" s="38">
        <v>2</v>
      </c>
      <c r="F1309" s="38">
        <v>175.65</v>
      </c>
      <c r="G1309" s="178">
        <v>1142.4000000000001</v>
      </c>
      <c r="H1309" s="178">
        <v>439.38461538461502</v>
      </c>
    </row>
    <row r="1310" spans="2:8">
      <c r="B1310" s="38">
        <v>2023</v>
      </c>
      <c r="C1310" s="38" t="s">
        <v>62</v>
      </c>
      <c r="D1310" s="38" t="s">
        <v>140</v>
      </c>
      <c r="E1310" s="38">
        <v>35</v>
      </c>
      <c r="F1310" s="38">
        <v>4027.08</v>
      </c>
      <c r="G1310" s="178">
        <v>26023.200000000001</v>
      </c>
      <c r="H1310" s="178">
        <v>10008.923076923</v>
      </c>
    </row>
    <row r="1311" spans="2:8">
      <c r="B1311" s="38">
        <v>2023</v>
      </c>
      <c r="C1311" s="38" t="s">
        <v>62</v>
      </c>
      <c r="D1311" s="38" t="s">
        <v>141</v>
      </c>
      <c r="E1311" s="38">
        <v>129</v>
      </c>
      <c r="F1311" s="38">
        <v>4735.0600000000004</v>
      </c>
      <c r="G1311" s="178">
        <v>28278.799999999999</v>
      </c>
      <c r="H1311" s="178">
        <v>10876.461538461501</v>
      </c>
    </row>
    <row r="1312" spans="2:8">
      <c r="B1312" s="38">
        <v>2023</v>
      </c>
      <c r="C1312" s="38" t="s">
        <v>62</v>
      </c>
      <c r="D1312" s="38" t="s">
        <v>142</v>
      </c>
      <c r="E1312" s="38">
        <v>14</v>
      </c>
      <c r="F1312" s="38">
        <v>1187.8399999999999</v>
      </c>
      <c r="G1312" s="178">
        <v>7707.6</v>
      </c>
      <c r="H1312" s="178">
        <v>2964.4615384615299</v>
      </c>
    </row>
    <row r="1313" spans="2:8">
      <c r="B1313" s="38">
        <v>2023</v>
      </c>
      <c r="C1313" s="38" t="s">
        <v>62</v>
      </c>
      <c r="D1313" s="38" t="s">
        <v>143</v>
      </c>
      <c r="E1313" s="38">
        <v>35</v>
      </c>
      <c r="F1313" s="38">
        <v>844.02</v>
      </c>
      <c r="G1313" s="178">
        <v>5421.6</v>
      </c>
      <c r="H1313" s="178">
        <v>2085.23076923076</v>
      </c>
    </row>
    <row r="1314" spans="2:8">
      <c r="B1314" s="38">
        <v>2023</v>
      </c>
      <c r="C1314" s="38" t="s">
        <v>62</v>
      </c>
      <c r="D1314" s="38" t="s">
        <v>144</v>
      </c>
      <c r="E1314" s="38">
        <v>50</v>
      </c>
      <c r="F1314" s="38">
        <v>2854.09</v>
      </c>
      <c r="G1314" s="178">
        <v>18342.8</v>
      </c>
      <c r="H1314" s="178">
        <v>7054.9230769230699</v>
      </c>
    </row>
    <row r="1315" spans="2:8">
      <c r="B1315" s="38">
        <v>2023</v>
      </c>
      <c r="C1315" s="38" t="s">
        <v>62</v>
      </c>
      <c r="D1315" s="38" t="s">
        <v>145</v>
      </c>
      <c r="E1315" s="38">
        <v>1</v>
      </c>
      <c r="F1315" s="38">
        <v>2.77</v>
      </c>
      <c r="G1315" s="178">
        <v>18</v>
      </c>
      <c r="H1315" s="178">
        <v>6.9230769230769198</v>
      </c>
    </row>
    <row r="1316" spans="2:8">
      <c r="B1316" s="38">
        <v>2023</v>
      </c>
      <c r="C1316" s="38" t="s">
        <v>62</v>
      </c>
      <c r="D1316" s="38" t="s">
        <v>146</v>
      </c>
      <c r="E1316" s="38">
        <v>3</v>
      </c>
      <c r="F1316" s="38">
        <v>196.56</v>
      </c>
      <c r="G1316" s="178">
        <v>1278.4000000000001</v>
      </c>
      <c r="H1316" s="178">
        <v>491.692307692307</v>
      </c>
    </row>
    <row r="1317" spans="2:8">
      <c r="B1317" s="38">
        <v>2023</v>
      </c>
      <c r="C1317" s="38" t="s">
        <v>62</v>
      </c>
      <c r="D1317" s="38" t="s">
        <v>147</v>
      </c>
      <c r="E1317" s="38">
        <v>6</v>
      </c>
      <c r="F1317" s="38">
        <v>521.94000000000005</v>
      </c>
      <c r="G1317" s="178">
        <v>3346.4</v>
      </c>
      <c r="H1317" s="178">
        <v>1287.0769230769199</v>
      </c>
    </row>
    <row r="1318" spans="2:8">
      <c r="B1318" s="38">
        <v>2015</v>
      </c>
      <c r="C1318" s="38" t="s">
        <v>62</v>
      </c>
      <c r="D1318" s="38" t="s">
        <v>135</v>
      </c>
      <c r="E1318" s="38">
        <v>30874</v>
      </c>
      <c r="F1318" s="38">
        <v>351552.52</v>
      </c>
      <c r="G1318" s="178">
        <v>1702225.96</v>
      </c>
      <c r="H1318" s="178">
        <v>654702.292307692</v>
      </c>
    </row>
    <row r="1319" spans="2:8">
      <c r="B1319" s="38">
        <v>2015</v>
      </c>
      <c r="C1319" s="38" t="s">
        <v>62</v>
      </c>
      <c r="D1319" s="38" t="s">
        <v>136</v>
      </c>
      <c r="E1319" s="38">
        <v>2591</v>
      </c>
      <c r="F1319" s="38">
        <v>20862.37</v>
      </c>
      <c r="G1319" s="178">
        <v>101029.04</v>
      </c>
      <c r="H1319" s="178">
        <v>38857.323076922999</v>
      </c>
    </row>
    <row r="1320" spans="2:8">
      <c r="B1320" s="38">
        <v>2015</v>
      </c>
      <c r="C1320" s="38" t="s">
        <v>62</v>
      </c>
      <c r="D1320" s="38" t="s">
        <v>137</v>
      </c>
      <c r="E1320" s="38">
        <v>10722</v>
      </c>
      <c r="F1320" s="38">
        <v>65886.91</v>
      </c>
      <c r="G1320" s="178">
        <v>319050.44</v>
      </c>
      <c r="H1320" s="178">
        <v>122711.707692307</v>
      </c>
    </row>
    <row r="1321" spans="2:8">
      <c r="B1321" s="38">
        <v>2015</v>
      </c>
      <c r="C1321" s="38" t="s">
        <v>62</v>
      </c>
      <c r="D1321" s="38" t="s">
        <v>138</v>
      </c>
      <c r="E1321" s="38">
        <v>17350</v>
      </c>
      <c r="F1321" s="38">
        <v>223064.13</v>
      </c>
      <c r="G1321" s="178">
        <v>1078108.42</v>
      </c>
      <c r="H1321" s="178">
        <v>414657.084615384</v>
      </c>
    </row>
    <row r="1322" spans="2:8">
      <c r="B1322" s="38">
        <v>2015</v>
      </c>
      <c r="C1322" s="38" t="s">
        <v>62</v>
      </c>
      <c r="D1322" s="38" t="s">
        <v>139</v>
      </c>
      <c r="E1322" s="38">
        <v>13833</v>
      </c>
      <c r="F1322" s="38">
        <v>155726.06</v>
      </c>
      <c r="G1322" s="178">
        <v>754088.04</v>
      </c>
      <c r="H1322" s="178">
        <v>290033.861538461</v>
      </c>
    </row>
    <row r="1323" spans="2:8">
      <c r="B1323" s="38">
        <v>2015</v>
      </c>
      <c r="C1323" s="38" t="s">
        <v>62</v>
      </c>
      <c r="D1323" s="38" t="s">
        <v>140</v>
      </c>
      <c r="E1323" s="38">
        <v>45594</v>
      </c>
      <c r="F1323" s="38">
        <v>356636.22</v>
      </c>
      <c r="G1323" s="178">
        <v>1726014.12</v>
      </c>
      <c r="H1323" s="178">
        <v>663851.584615384</v>
      </c>
    </row>
    <row r="1324" spans="2:8">
      <c r="B1324" s="38">
        <v>2015</v>
      </c>
      <c r="C1324" s="38" t="s">
        <v>62</v>
      </c>
      <c r="D1324" s="38" t="s">
        <v>141</v>
      </c>
      <c r="E1324" s="38">
        <v>141095</v>
      </c>
      <c r="F1324" s="38">
        <v>1265413.44</v>
      </c>
      <c r="G1324" s="178">
        <v>6123492.54</v>
      </c>
      <c r="H1324" s="178">
        <v>2355189.43846153</v>
      </c>
    </row>
    <row r="1325" spans="2:8">
      <c r="B1325" s="38">
        <v>2015</v>
      </c>
      <c r="C1325" s="38" t="s">
        <v>62</v>
      </c>
      <c r="D1325" s="38" t="s">
        <v>142</v>
      </c>
      <c r="E1325" s="38">
        <v>12270</v>
      </c>
      <c r="F1325" s="38">
        <v>100074.26</v>
      </c>
      <c r="G1325" s="178">
        <v>484541.24</v>
      </c>
      <c r="H1325" s="178">
        <v>186362.01538461499</v>
      </c>
    </row>
    <row r="1326" spans="2:8">
      <c r="B1326" s="38">
        <v>2015</v>
      </c>
      <c r="C1326" s="38" t="s">
        <v>62</v>
      </c>
      <c r="D1326" s="38" t="s">
        <v>143</v>
      </c>
      <c r="E1326" s="38">
        <v>38942</v>
      </c>
      <c r="F1326" s="38">
        <v>323360.27</v>
      </c>
      <c r="G1326" s="178">
        <v>1562842.08</v>
      </c>
      <c r="H1326" s="178">
        <v>601093.10769230698</v>
      </c>
    </row>
    <row r="1327" spans="2:8">
      <c r="B1327" s="38">
        <v>2015</v>
      </c>
      <c r="C1327" s="38" t="s">
        <v>62</v>
      </c>
      <c r="D1327" s="38" t="s">
        <v>144</v>
      </c>
      <c r="E1327" s="38">
        <v>49726</v>
      </c>
      <c r="F1327" s="38">
        <v>606677.71</v>
      </c>
      <c r="G1327" s="178">
        <v>2937864.7124000001</v>
      </c>
      <c r="H1327" s="178">
        <v>1129947.9663076899</v>
      </c>
    </row>
    <row r="1328" spans="2:8">
      <c r="B1328" s="38">
        <v>2015</v>
      </c>
      <c r="C1328" s="38" t="s">
        <v>62</v>
      </c>
      <c r="D1328" s="38" t="s">
        <v>145</v>
      </c>
      <c r="E1328" s="38">
        <v>17</v>
      </c>
      <c r="F1328" s="38">
        <v>173.65</v>
      </c>
      <c r="G1328" s="178">
        <v>840.8</v>
      </c>
      <c r="H1328" s="178">
        <v>323.38461538461502</v>
      </c>
    </row>
    <row r="1329" spans="2:8">
      <c r="B1329" s="38">
        <v>2015</v>
      </c>
      <c r="C1329" s="38" t="s">
        <v>62</v>
      </c>
      <c r="D1329" s="38" t="s">
        <v>146</v>
      </c>
      <c r="E1329" s="38">
        <v>54</v>
      </c>
      <c r="F1329" s="38">
        <v>420.17</v>
      </c>
      <c r="G1329" s="178">
        <v>2001.6</v>
      </c>
      <c r="H1329" s="178">
        <v>769.84615384615302</v>
      </c>
    </row>
    <row r="1330" spans="2:8">
      <c r="B1330" s="38">
        <v>2015</v>
      </c>
      <c r="C1330" s="38" t="s">
        <v>62</v>
      </c>
      <c r="D1330" s="38" t="s">
        <v>147</v>
      </c>
      <c r="E1330" s="38">
        <v>30206</v>
      </c>
      <c r="F1330" s="38">
        <v>353141.26</v>
      </c>
      <c r="G1330" s="178">
        <v>1709975.4</v>
      </c>
      <c r="H1330" s="178">
        <v>657682.84615384601</v>
      </c>
    </row>
    <row r="1331" spans="2:8">
      <c r="B1331" s="38">
        <v>2015</v>
      </c>
      <c r="C1331" s="38" t="s">
        <v>62</v>
      </c>
      <c r="D1331" s="38" t="s">
        <v>148</v>
      </c>
      <c r="E1331" s="38">
        <v>33</v>
      </c>
      <c r="F1331" s="38">
        <v>170.75</v>
      </c>
      <c r="G1331" s="178">
        <v>826.92</v>
      </c>
      <c r="H1331" s="178">
        <v>318.046153846153</v>
      </c>
    </row>
    <row r="1332" spans="2:8">
      <c r="B1332" s="38">
        <v>2016</v>
      </c>
      <c r="C1332" s="38" t="s">
        <v>62</v>
      </c>
      <c r="D1332" s="38" t="s">
        <v>135</v>
      </c>
      <c r="E1332" s="38">
        <v>30103</v>
      </c>
      <c r="F1332" s="38">
        <v>317770.33</v>
      </c>
      <c r="G1332" s="178">
        <v>1538837.04</v>
      </c>
      <c r="H1332" s="178">
        <v>591860.4</v>
      </c>
    </row>
    <row r="1333" spans="2:8">
      <c r="B1333" s="38">
        <v>2016</v>
      </c>
      <c r="C1333" s="38" t="s">
        <v>62</v>
      </c>
      <c r="D1333" s="38" t="s">
        <v>136</v>
      </c>
      <c r="E1333" s="38">
        <v>3062</v>
      </c>
      <c r="F1333" s="38">
        <v>26090.05</v>
      </c>
      <c r="G1333" s="178">
        <v>126342.6</v>
      </c>
      <c r="H1333" s="178">
        <v>48593.307692307601</v>
      </c>
    </row>
    <row r="1334" spans="2:8">
      <c r="B1334" s="38">
        <v>2016</v>
      </c>
      <c r="C1334" s="38" t="s">
        <v>62</v>
      </c>
      <c r="D1334" s="38" t="s">
        <v>137</v>
      </c>
      <c r="E1334" s="38">
        <v>10075</v>
      </c>
      <c r="F1334" s="38">
        <v>66510.86</v>
      </c>
      <c r="G1334" s="178">
        <v>322054.88</v>
      </c>
      <c r="H1334" s="178">
        <v>123867.261538461</v>
      </c>
    </row>
    <row r="1335" spans="2:8">
      <c r="B1335" s="38">
        <v>2016</v>
      </c>
      <c r="C1335" s="38" t="s">
        <v>62</v>
      </c>
      <c r="D1335" s="38" t="s">
        <v>138</v>
      </c>
      <c r="E1335" s="38">
        <v>18497</v>
      </c>
      <c r="F1335" s="38">
        <v>241942.12</v>
      </c>
      <c r="G1335" s="178">
        <v>1170389.76</v>
      </c>
      <c r="H1335" s="178">
        <v>450149.90769230702</v>
      </c>
    </row>
    <row r="1336" spans="2:8">
      <c r="B1336" s="38">
        <v>2016</v>
      </c>
      <c r="C1336" s="38" t="s">
        <v>62</v>
      </c>
      <c r="D1336" s="38" t="s">
        <v>139</v>
      </c>
      <c r="E1336" s="38">
        <v>13876</v>
      </c>
      <c r="F1336" s="38">
        <v>156273.92000000001</v>
      </c>
      <c r="G1336" s="178">
        <v>756654.24</v>
      </c>
      <c r="H1336" s="178">
        <v>291020.861538461</v>
      </c>
    </row>
    <row r="1337" spans="2:8">
      <c r="B1337" s="38">
        <v>2016</v>
      </c>
      <c r="C1337" s="38" t="s">
        <v>62</v>
      </c>
      <c r="D1337" s="38" t="s">
        <v>140</v>
      </c>
      <c r="E1337" s="38">
        <v>43286</v>
      </c>
      <c r="F1337" s="38">
        <v>362792.83</v>
      </c>
      <c r="G1337" s="178">
        <v>1755909.68</v>
      </c>
      <c r="H1337" s="178">
        <v>675349.87692307599</v>
      </c>
    </row>
    <row r="1338" spans="2:8">
      <c r="B1338" s="38">
        <v>2016</v>
      </c>
      <c r="C1338" s="38" t="s">
        <v>62</v>
      </c>
      <c r="D1338" s="38" t="s">
        <v>141</v>
      </c>
      <c r="E1338" s="38">
        <v>141771</v>
      </c>
      <c r="F1338" s="38">
        <v>1250087.08</v>
      </c>
      <c r="G1338" s="178">
        <v>6049854.2479999997</v>
      </c>
      <c r="H1338" s="178">
        <v>2326867.0184615301</v>
      </c>
    </row>
    <row r="1339" spans="2:8">
      <c r="B1339" s="38">
        <v>2016</v>
      </c>
      <c r="C1339" s="38" t="s">
        <v>62</v>
      </c>
      <c r="D1339" s="38" t="s">
        <v>142</v>
      </c>
      <c r="E1339" s="38">
        <v>12071</v>
      </c>
      <c r="F1339" s="38">
        <v>98949.03</v>
      </c>
      <c r="G1339" s="178">
        <v>479164.6</v>
      </c>
      <c r="H1339" s="178">
        <v>184294.07692307601</v>
      </c>
    </row>
    <row r="1340" spans="2:8">
      <c r="B1340" s="38">
        <v>2016</v>
      </c>
      <c r="C1340" s="38" t="s">
        <v>62</v>
      </c>
      <c r="D1340" s="38" t="s">
        <v>143</v>
      </c>
      <c r="E1340" s="38">
        <v>39585</v>
      </c>
      <c r="F1340" s="38">
        <v>326848.38</v>
      </c>
      <c r="G1340" s="178">
        <v>1581188.48</v>
      </c>
      <c r="H1340" s="178">
        <v>608149.41538461496</v>
      </c>
    </row>
    <row r="1341" spans="2:8">
      <c r="B1341" s="38">
        <v>2016</v>
      </c>
      <c r="C1341" s="38" t="s">
        <v>62</v>
      </c>
      <c r="D1341" s="38" t="s">
        <v>144</v>
      </c>
      <c r="E1341" s="38">
        <v>52682</v>
      </c>
      <c r="F1341" s="38">
        <v>619741.01</v>
      </c>
      <c r="G1341" s="178">
        <v>3001000.44</v>
      </c>
      <c r="H1341" s="178">
        <v>1154230.93846153</v>
      </c>
    </row>
    <row r="1342" spans="2:8">
      <c r="B1342" s="38">
        <v>2016</v>
      </c>
      <c r="C1342" s="38" t="s">
        <v>62</v>
      </c>
      <c r="D1342" s="38" t="s">
        <v>145</v>
      </c>
      <c r="E1342" s="38">
        <v>24</v>
      </c>
      <c r="F1342" s="38">
        <v>194.54</v>
      </c>
      <c r="G1342" s="178">
        <v>942.4</v>
      </c>
      <c r="H1342" s="178">
        <v>362.461538461538</v>
      </c>
    </row>
    <row r="1343" spans="2:8">
      <c r="B1343" s="38">
        <v>2016</v>
      </c>
      <c r="C1343" s="38" t="s">
        <v>62</v>
      </c>
      <c r="D1343" s="38" t="s">
        <v>146</v>
      </c>
      <c r="E1343" s="38">
        <v>69</v>
      </c>
      <c r="F1343" s="38">
        <v>511.77</v>
      </c>
      <c r="G1343" s="178">
        <v>2478.1999999999998</v>
      </c>
      <c r="H1343" s="178">
        <v>953.15384615384596</v>
      </c>
    </row>
    <row r="1344" spans="2:8">
      <c r="B1344" s="38">
        <v>2016</v>
      </c>
      <c r="C1344" s="38" t="s">
        <v>62</v>
      </c>
      <c r="D1344" s="38" t="s">
        <v>147</v>
      </c>
      <c r="E1344" s="38">
        <v>28978</v>
      </c>
      <c r="F1344" s="38">
        <v>343918.68</v>
      </c>
      <c r="G1344" s="178">
        <v>1665362.44</v>
      </c>
      <c r="H1344" s="178">
        <v>640524.01538461505</v>
      </c>
    </row>
    <row r="1345" spans="2:8">
      <c r="B1345" s="38">
        <v>2016</v>
      </c>
      <c r="C1345" s="38" t="s">
        <v>62</v>
      </c>
      <c r="D1345" s="38" t="s">
        <v>148</v>
      </c>
      <c r="E1345" s="38">
        <v>7</v>
      </c>
      <c r="F1345" s="38">
        <v>56.97</v>
      </c>
      <c r="G1345" s="178">
        <v>275.88</v>
      </c>
      <c r="H1345" s="178">
        <v>106.10769230769201</v>
      </c>
    </row>
    <row r="1346" spans="2:8">
      <c r="B1346" s="38">
        <v>2017</v>
      </c>
      <c r="C1346" s="38" t="s">
        <v>62</v>
      </c>
      <c r="D1346" s="38" t="s">
        <v>135</v>
      </c>
      <c r="E1346" s="38">
        <v>30610</v>
      </c>
      <c r="F1346" s="38">
        <v>326347.08</v>
      </c>
      <c r="G1346" s="178">
        <v>1580245.8</v>
      </c>
      <c r="H1346" s="178">
        <v>607786.84615384601</v>
      </c>
    </row>
    <row r="1347" spans="2:8">
      <c r="B1347" s="38">
        <v>2017</v>
      </c>
      <c r="C1347" s="38" t="s">
        <v>62</v>
      </c>
      <c r="D1347" s="38" t="s">
        <v>136</v>
      </c>
      <c r="E1347" s="38">
        <v>4228</v>
      </c>
      <c r="F1347" s="38">
        <v>31759.29</v>
      </c>
      <c r="G1347" s="178">
        <v>153769.32</v>
      </c>
      <c r="H1347" s="178">
        <v>59142.046153846102</v>
      </c>
    </row>
    <row r="1348" spans="2:8">
      <c r="B1348" s="38">
        <v>2017</v>
      </c>
      <c r="C1348" s="38" t="s">
        <v>62</v>
      </c>
      <c r="D1348" s="38" t="s">
        <v>137</v>
      </c>
      <c r="E1348" s="38">
        <v>9715</v>
      </c>
      <c r="F1348" s="38">
        <v>67043.66</v>
      </c>
      <c r="G1348" s="178">
        <v>324616.8</v>
      </c>
      <c r="H1348" s="178">
        <v>124852.615384615</v>
      </c>
    </row>
    <row r="1349" spans="2:8">
      <c r="B1349" s="38">
        <v>2017</v>
      </c>
      <c r="C1349" s="38" t="s">
        <v>62</v>
      </c>
      <c r="D1349" s="38" t="s">
        <v>138</v>
      </c>
      <c r="E1349" s="38">
        <v>18580</v>
      </c>
      <c r="F1349" s="38">
        <v>238383.8</v>
      </c>
      <c r="G1349" s="178">
        <v>1153476.24</v>
      </c>
      <c r="H1349" s="178">
        <v>443644.70769230701</v>
      </c>
    </row>
    <row r="1350" spans="2:8">
      <c r="B1350" s="38">
        <v>2017</v>
      </c>
      <c r="C1350" s="38" t="s">
        <v>62</v>
      </c>
      <c r="D1350" s="38" t="s">
        <v>139</v>
      </c>
      <c r="E1350" s="38">
        <v>15205</v>
      </c>
      <c r="F1350" s="38">
        <v>162580.63</v>
      </c>
      <c r="G1350" s="178">
        <v>787200.2</v>
      </c>
      <c r="H1350" s="178">
        <v>302769.30769230699</v>
      </c>
    </row>
    <row r="1351" spans="2:8">
      <c r="B1351" s="38">
        <v>2017</v>
      </c>
      <c r="C1351" s="38" t="s">
        <v>62</v>
      </c>
      <c r="D1351" s="38" t="s">
        <v>140</v>
      </c>
      <c r="E1351" s="38">
        <v>39545</v>
      </c>
      <c r="F1351" s="38">
        <v>362949.36</v>
      </c>
      <c r="G1351" s="178">
        <v>1757012.64</v>
      </c>
      <c r="H1351" s="178">
        <v>675774.09230769204</v>
      </c>
    </row>
    <row r="1352" spans="2:8">
      <c r="B1352" s="38">
        <v>2017</v>
      </c>
      <c r="C1352" s="38" t="s">
        <v>62</v>
      </c>
      <c r="D1352" s="38" t="s">
        <v>141</v>
      </c>
      <c r="E1352" s="38">
        <v>138369</v>
      </c>
      <c r="F1352" s="38">
        <v>1233482.1200000001</v>
      </c>
      <c r="G1352" s="178">
        <v>5970693.0800000001</v>
      </c>
      <c r="H1352" s="178">
        <v>2296420.4153846102</v>
      </c>
    </row>
    <row r="1353" spans="2:8">
      <c r="B1353" s="38">
        <v>2017</v>
      </c>
      <c r="C1353" s="38" t="s">
        <v>62</v>
      </c>
      <c r="D1353" s="38" t="s">
        <v>142</v>
      </c>
      <c r="E1353" s="38">
        <v>11764</v>
      </c>
      <c r="F1353" s="38">
        <v>96989.58</v>
      </c>
      <c r="G1353" s="178">
        <v>469644.6</v>
      </c>
      <c r="H1353" s="178">
        <v>180632.538461538</v>
      </c>
    </row>
    <row r="1354" spans="2:8">
      <c r="B1354" s="38">
        <v>2017</v>
      </c>
      <c r="C1354" s="38" t="s">
        <v>62</v>
      </c>
      <c r="D1354" s="38" t="s">
        <v>143</v>
      </c>
      <c r="E1354" s="38">
        <v>39821</v>
      </c>
      <c r="F1354" s="38">
        <v>320901.42</v>
      </c>
      <c r="G1354" s="178">
        <v>1551854.24</v>
      </c>
      <c r="H1354" s="178">
        <v>596867.01538461505</v>
      </c>
    </row>
    <row r="1355" spans="2:8">
      <c r="B1355" s="38">
        <v>2017</v>
      </c>
      <c r="C1355" s="38" t="s">
        <v>62</v>
      </c>
      <c r="D1355" s="38" t="s">
        <v>144</v>
      </c>
      <c r="E1355" s="38">
        <v>53843</v>
      </c>
      <c r="F1355" s="38">
        <v>614094.96</v>
      </c>
      <c r="G1355" s="178">
        <v>2973653.7560000001</v>
      </c>
      <c r="H1355" s="178">
        <v>1143712.98307692</v>
      </c>
    </row>
    <row r="1356" spans="2:8">
      <c r="B1356" s="38">
        <v>2017</v>
      </c>
      <c r="C1356" s="38" t="s">
        <v>62</v>
      </c>
      <c r="D1356" s="38" t="s">
        <v>145</v>
      </c>
      <c r="E1356" s="38">
        <v>61</v>
      </c>
      <c r="F1356" s="38">
        <v>209.31</v>
      </c>
      <c r="G1356" s="178">
        <v>1013.68</v>
      </c>
      <c r="H1356" s="178">
        <v>389.87692307692299</v>
      </c>
    </row>
    <row r="1357" spans="2:8">
      <c r="B1357" s="38">
        <v>2017</v>
      </c>
      <c r="C1357" s="38" t="s">
        <v>62</v>
      </c>
      <c r="D1357" s="38" t="s">
        <v>146</v>
      </c>
      <c r="E1357" s="38">
        <v>156</v>
      </c>
      <c r="F1357" s="38">
        <v>1402.18</v>
      </c>
      <c r="G1357" s="178">
        <v>6789.96</v>
      </c>
      <c r="H1357" s="178">
        <v>2611.5230769230702</v>
      </c>
    </row>
    <row r="1358" spans="2:8">
      <c r="B1358" s="38">
        <v>2017</v>
      </c>
      <c r="C1358" s="38" t="s">
        <v>62</v>
      </c>
      <c r="D1358" s="38" t="s">
        <v>147</v>
      </c>
      <c r="E1358" s="38">
        <v>26503</v>
      </c>
      <c r="F1358" s="38">
        <v>327879.40000000002</v>
      </c>
      <c r="G1358" s="178">
        <v>1587737.2</v>
      </c>
      <c r="H1358" s="178">
        <v>610668.15384615306</v>
      </c>
    </row>
    <row r="1359" spans="2:8">
      <c r="B1359" s="38">
        <v>2017</v>
      </c>
      <c r="C1359" s="38" t="s">
        <v>62</v>
      </c>
      <c r="D1359" s="38" t="s">
        <v>148</v>
      </c>
      <c r="E1359" s="38">
        <v>12</v>
      </c>
      <c r="F1359" s="38">
        <v>81.5</v>
      </c>
      <c r="G1359" s="178">
        <v>394.72</v>
      </c>
      <c r="H1359" s="178">
        <v>151.815384615384</v>
      </c>
    </row>
    <row r="1360" spans="2:8">
      <c r="B1360" s="38">
        <v>2018</v>
      </c>
      <c r="C1360" s="38" t="s">
        <v>62</v>
      </c>
      <c r="D1360" s="38" t="s">
        <v>135</v>
      </c>
      <c r="E1360" s="38">
        <v>28954</v>
      </c>
      <c r="F1360" s="38">
        <v>301142.78000000003</v>
      </c>
      <c r="G1360" s="178">
        <v>1456615.8</v>
      </c>
      <c r="H1360" s="178">
        <v>560236.84615384601</v>
      </c>
    </row>
    <row r="1361" spans="2:8">
      <c r="B1361" s="38">
        <v>2018</v>
      </c>
      <c r="C1361" s="38" t="s">
        <v>62</v>
      </c>
      <c r="D1361" s="38" t="s">
        <v>136</v>
      </c>
      <c r="E1361" s="38">
        <v>4058</v>
      </c>
      <c r="F1361" s="38">
        <v>30937.360000000001</v>
      </c>
      <c r="G1361" s="178">
        <v>149645.88</v>
      </c>
      <c r="H1361" s="178">
        <v>57556.107692307603</v>
      </c>
    </row>
    <row r="1362" spans="2:8">
      <c r="B1362" s="38">
        <v>2018</v>
      </c>
      <c r="C1362" s="38" t="s">
        <v>62</v>
      </c>
      <c r="D1362" s="38" t="s">
        <v>137</v>
      </c>
      <c r="E1362" s="38">
        <v>9292</v>
      </c>
      <c r="F1362" s="38">
        <v>65185.99</v>
      </c>
      <c r="G1362" s="178">
        <v>315259.68</v>
      </c>
      <c r="H1362" s="178">
        <v>121253.72307692299</v>
      </c>
    </row>
    <row r="1363" spans="2:8">
      <c r="B1363" s="38">
        <v>2018</v>
      </c>
      <c r="C1363" s="38" t="s">
        <v>62</v>
      </c>
      <c r="D1363" s="38" t="s">
        <v>138</v>
      </c>
      <c r="E1363" s="38">
        <v>18512</v>
      </c>
      <c r="F1363" s="38">
        <v>233606.44</v>
      </c>
      <c r="G1363" s="178">
        <v>1128884.19</v>
      </c>
      <c r="H1363" s="178">
        <v>434186.22692307603</v>
      </c>
    </row>
    <row r="1364" spans="2:8">
      <c r="B1364" s="38">
        <v>2018</v>
      </c>
      <c r="C1364" s="38" t="s">
        <v>62</v>
      </c>
      <c r="D1364" s="38" t="s">
        <v>139</v>
      </c>
      <c r="E1364" s="38">
        <v>15847</v>
      </c>
      <c r="F1364" s="38">
        <v>156351.19</v>
      </c>
      <c r="G1364" s="178">
        <v>756184.57719999901</v>
      </c>
      <c r="H1364" s="178">
        <v>290840.22200000001</v>
      </c>
    </row>
    <row r="1365" spans="2:8">
      <c r="B1365" s="38">
        <v>2018</v>
      </c>
      <c r="C1365" s="38" t="s">
        <v>62</v>
      </c>
      <c r="D1365" s="38" t="s">
        <v>140</v>
      </c>
      <c r="E1365" s="38">
        <v>36279</v>
      </c>
      <c r="F1365" s="38">
        <v>344657.52</v>
      </c>
      <c r="G1365" s="178">
        <v>1666717.5252</v>
      </c>
      <c r="H1365" s="178">
        <v>641045.20200000005</v>
      </c>
    </row>
    <row r="1366" spans="2:8">
      <c r="B1366" s="38">
        <v>2018</v>
      </c>
      <c r="C1366" s="38" t="s">
        <v>62</v>
      </c>
      <c r="D1366" s="38" t="s">
        <v>141</v>
      </c>
      <c r="E1366" s="38">
        <v>129919</v>
      </c>
      <c r="F1366" s="38">
        <v>1218103.04</v>
      </c>
      <c r="G1366" s="178">
        <v>5889496.9415999996</v>
      </c>
      <c r="H1366" s="178">
        <v>2265191.1313846102</v>
      </c>
    </row>
    <row r="1367" spans="2:8">
      <c r="B1367" s="38">
        <v>2018</v>
      </c>
      <c r="C1367" s="38" t="s">
        <v>62</v>
      </c>
      <c r="D1367" s="38" t="s">
        <v>142</v>
      </c>
      <c r="E1367" s="38">
        <v>11495</v>
      </c>
      <c r="F1367" s="38">
        <v>95316.64</v>
      </c>
      <c r="G1367" s="178">
        <v>460834.96</v>
      </c>
      <c r="H1367" s="178">
        <v>177244.215384615</v>
      </c>
    </row>
    <row r="1368" spans="2:8">
      <c r="B1368" s="38">
        <v>2018</v>
      </c>
      <c r="C1368" s="38" t="s">
        <v>62</v>
      </c>
      <c r="D1368" s="38" t="s">
        <v>143</v>
      </c>
      <c r="E1368" s="38">
        <v>38207</v>
      </c>
      <c r="F1368" s="38">
        <v>313659.53000000003</v>
      </c>
      <c r="G1368" s="178">
        <v>1513889.48</v>
      </c>
      <c r="H1368" s="178">
        <v>582265.18461538397</v>
      </c>
    </row>
    <row r="1369" spans="2:8">
      <c r="B1369" s="38">
        <v>2018</v>
      </c>
      <c r="C1369" s="38" t="s">
        <v>62</v>
      </c>
      <c r="D1369" s="38" t="s">
        <v>144</v>
      </c>
      <c r="E1369" s="38">
        <v>56776</v>
      </c>
      <c r="F1369" s="38">
        <v>608700.39</v>
      </c>
      <c r="G1369" s="178">
        <v>2943919.2</v>
      </c>
      <c r="H1369" s="178">
        <v>1132276.6153846099</v>
      </c>
    </row>
    <row r="1370" spans="2:8">
      <c r="B1370" s="38">
        <v>2018</v>
      </c>
      <c r="C1370" s="38" t="s">
        <v>62</v>
      </c>
      <c r="D1370" s="38" t="s">
        <v>145</v>
      </c>
      <c r="E1370" s="38">
        <v>64</v>
      </c>
      <c r="F1370" s="38">
        <v>242.9</v>
      </c>
      <c r="G1370" s="178">
        <v>1173.76</v>
      </c>
      <c r="H1370" s="178">
        <v>451.44615384615298</v>
      </c>
    </row>
    <row r="1371" spans="2:8">
      <c r="B1371" s="38">
        <v>2018</v>
      </c>
      <c r="C1371" s="38" t="s">
        <v>62</v>
      </c>
      <c r="D1371" s="38" t="s">
        <v>146</v>
      </c>
      <c r="E1371" s="38">
        <v>228</v>
      </c>
      <c r="F1371" s="38">
        <v>2029.58</v>
      </c>
      <c r="G1371" s="178">
        <v>9821.36</v>
      </c>
      <c r="H1371" s="178">
        <v>3777.4461538461501</v>
      </c>
    </row>
    <row r="1372" spans="2:8">
      <c r="B1372" s="38">
        <v>2018</v>
      </c>
      <c r="C1372" s="38" t="s">
        <v>62</v>
      </c>
      <c r="D1372" s="38" t="s">
        <v>147</v>
      </c>
      <c r="E1372" s="38">
        <v>23367</v>
      </c>
      <c r="F1372" s="38">
        <v>305952.28999999998</v>
      </c>
      <c r="G1372" s="178">
        <v>1479685.3740000001</v>
      </c>
      <c r="H1372" s="178">
        <v>569109.75923076901</v>
      </c>
    </row>
    <row r="1373" spans="2:8">
      <c r="B1373" s="38">
        <v>2018</v>
      </c>
      <c r="C1373" s="38" t="s">
        <v>62</v>
      </c>
      <c r="D1373" s="38" t="s">
        <v>148</v>
      </c>
      <c r="E1373" s="38">
        <v>4</v>
      </c>
      <c r="F1373" s="38">
        <v>24.3</v>
      </c>
      <c r="G1373" s="178">
        <v>101.6</v>
      </c>
      <c r="H1373" s="178">
        <v>39.076923076923002</v>
      </c>
    </row>
    <row r="1374" spans="2:8">
      <c r="B1374" s="38">
        <v>2019</v>
      </c>
      <c r="C1374" s="38" t="s">
        <v>62</v>
      </c>
      <c r="D1374" s="38" t="s">
        <v>135</v>
      </c>
      <c r="E1374" s="38">
        <v>29334</v>
      </c>
      <c r="F1374" s="38">
        <v>289537.25</v>
      </c>
      <c r="G1374" s="178">
        <v>1395269.2</v>
      </c>
      <c r="H1374" s="178">
        <v>536642</v>
      </c>
    </row>
    <row r="1375" spans="2:8">
      <c r="B1375" s="38">
        <v>2019</v>
      </c>
      <c r="C1375" s="38" t="s">
        <v>62</v>
      </c>
      <c r="D1375" s="38" t="s">
        <v>136</v>
      </c>
      <c r="E1375" s="38">
        <v>4278</v>
      </c>
      <c r="F1375" s="38">
        <v>32001.54</v>
      </c>
      <c r="G1375" s="178">
        <v>154218.48000000001</v>
      </c>
      <c r="H1375" s="178">
        <v>59314.8</v>
      </c>
    </row>
    <row r="1376" spans="2:8">
      <c r="B1376" s="38">
        <v>2019</v>
      </c>
      <c r="C1376" s="38" t="s">
        <v>62</v>
      </c>
      <c r="D1376" s="38" t="s">
        <v>137</v>
      </c>
      <c r="E1376" s="38">
        <v>9053</v>
      </c>
      <c r="F1376" s="38">
        <v>63352.97</v>
      </c>
      <c r="G1376" s="178">
        <v>304514.68</v>
      </c>
      <c r="H1376" s="178">
        <v>117121.03076923</v>
      </c>
    </row>
    <row r="1377" spans="2:8">
      <c r="B1377" s="38">
        <v>2019</v>
      </c>
      <c r="C1377" s="38" t="s">
        <v>62</v>
      </c>
      <c r="D1377" s="38" t="s">
        <v>138</v>
      </c>
      <c r="E1377" s="38">
        <v>18705</v>
      </c>
      <c r="F1377" s="38">
        <v>244182.26</v>
      </c>
      <c r="G1377" s="178">
        <v>1175921.92</v>
      </c>
      <c r="H1377" s="178">
        <v>452277.66153846099</v>
      </c>
    </row>
    <row r="1378" spans="2:8">
      <c r="B1378" s="38">
        <v>2019</v>
      </c>
      <c r="C1378" s="38" t="s">
        <v>62</v>
      </c>
      <c r="D1378" s="38" t="s">
        <v>139</v>
      </c>
      <c r="E1378" s="38">
        <v>15354</v>
      </c>
      <c r="F1378" s="38">
        <v>153853</v>
      </c>
      <c r="G1378" s="178">
        <v>741395.32</v>
      </c>
      <c r="H1378" s="178">
        <v>285152.04615384602</v>
      </c>
    </row>
    <row r="1379" spans="2:8">
      <c r="B1379" s="38">
        <v>2019</v>
      </c>
      <c r="C1379" s="38" t="s">
        <v>62</v>
      </c>
      <c r="D1379" s="38" t="s">
        <v>140</v>
      </c>
      <c r="E1379" s="38">
        <v>35953</v>
      </c>
      <c r="F1379" s="38">
        <v>344265.94</v>
      </c>
      <c r="G1379" s="178">
        <v>1658928.2</v>
      </c>
      <c r="H1379" s="178">
        <v>638049.30769230705</v>
      </c>
    </row>
    <row r="1380" spans="2:8">
      <c r="B1380" s="38">
        <v>2019</v>
      </c>
      <c r="C1380" s="38" t="s">
        <v>62</v>
      </c>
      <c r="D1380" s="38" t="s">
        <v>141</v>
      </c>
      <c r="E1380" s="38">
        <v>126813</v>
      </c>
      <c r="F1380" s="38">
        <v>1268904.52</v>
      </c>
      <c r="G1380" s="178">
        <v>6112113.5599999996</v>
      </c>
      <c r="H1380" s="178">
        <v>2350812.9076923002</v>
      </c>
    </row>
    <row r="1381" spans="2:8">
      <c r="B1381" s="38">
        <v>2019</v>
      </c>
      <c r="C1381" s="38" t="s">
        <v>62</v>
      </c>
      <c r="D1381" s="38" t="s">
        <v>142</v>
      </c>
      <c r="E1381" s="38">
        <v>11202</v>
      </c>
      <c r="F1381" s="38">
        <v>94433.72</v>
      </c>
      <c r="G1381" s="178">
        <v>453144.24</v>
      </c>
      <c r="H1381" s="178">
        <v>174286.246153846</v>
      </c>
    </row>
    <row r="1382" spans="2:8">
      <c r="B1382" s="38">
        <v>2019</v>
      </c>
      <c r="C1382" s="38" t="s">
        <v>62</v>
      </c>
      <c r="D1382" s="38" t="s">
        <v>143</v>
      </c>
      <c r="E1382" s="38">
        <v>36417</v>
      </c>
      <c r="F1382" s="38">
        <v>296886.39</v>
      </c>
      <c r="G1382" s="178">
        <v>1426407.76</v>
      </c>
      <c r="H1382" s="178">
        <v>548618.36923076899</v>
      </c>
    </row>
    <row r="1383" spans="2:8">
      <c r="B1383" s="38">
        <v>2019</v>
      </c>
      <c r="C1383" s="38" t="s">
        <v>62</v>
      </c>
      <c r="D1383" s="38" t="s">
        <v>144</v>
      </c>
      <c r="E1383" s="38">
        <v>59188</v>
      </c>
      <c r="F1383" s="38">
        <v>626369.11</v>
      </c>
      <c r="G1383" s="178">
        <v>3018125.04</v>
      </c>
      <c r="H1383" s="178">
        <v>1160817.3230769199</v>
      </c>
    </row>
    <row r="1384" spans="2:8">
      <c r="B1384" s="38">
        <v>2019</v>
      </c>
      <c r="C1384" s="38" t="s">
        <v>62</v>
      </c>
      <c r="D1384" s="38" t="s">
        <v>145</v>
      </c>
      <c r="E1384" s="38">
        <v>72</v>
      </c>
      <c r="F1384" s="38">
        <v>622.16999999999996</v>
      </c>
      <c r="G1384" s="178">
        <v>2998.24</v>
      </c>
      <c r="H1384" s="178">
        <v>1153.1692307692299</v>
      </c>
    </row>
    <row r="1385" spans="2:8">
      <c r="B1385" s="38">
        <v>2019</v>
      </c>
      <c r="C1385" s="38" t="s">
        <v>62</v>
      </c>
      <c r="D1385" s="38" t="s">
        <v>146</v>
      </c>
      <c r="E1385" s="38">
        <v>201</v>
      </c>
      <c r="F1385" s="38">
        <v>2023.26</v>
      </c>
      <c r="G1385" s="178">
        <v>9750.52</v>
      </c>
      <c r="H1385" s="178">
        <v>3750.2</v>
      </c>
    </row>
    <row r="1386" spans="2:8">
      <c r="B1386" s="38">
        <v>2019</v>
      </c>
      <c r="C1386" s="38" t="s">
        <v>62</v>
      </c>
      <c r="D1386" s="38" t="s">
        <v>147</v>
      </c>
      <c r="E1386" s="38">
        <v>23305</v>
      </c>
      <c r="F1386" s="38">
        <v>303588.32</v>
      </c>
      <c r="G1386" s="178">
        <v>1462866.08</v>
      </c>
      <c r="H1386" s="178">
        <v>562640.80000000005</v>
      </c>
    </row>
    <row r="1387" spans="2:8">
      <c r="B1387" s="38">
        <v>2019</v>
      </c>
      <c r="C1387" s="38" t="s">
        <v>62</v>
      </c>
      <c r="D1387" s="38" t="s">
        <v>148</v>
      </c>
      <c r="E1387" s="38">
        <v>11</v>
      </c>
      <c r="F1387" s="38">
        <v>63.31</v>
      </c>
      <c r="G1387" s="178">
        <v>305.04000000000002</v>
      </c>
      <c r="H1387" s="178">
        <v>117.323076923076</v>
      </c>
    </row>
    <row r="1388" spans="2:8">
      <c r="B1388" s="38">
        <v>2020</v>
      </c>
      <c r="C1388" s="38" t="s">
        <v>62</v>
      </c>
      <c r="D1388" s="38" t="s">
        <v>135</v>
      </c>
      <c r="E1388" s="38">
        <v>28121</v>
      </c>
      <c r="F1388" s="38">
        <v>277539.34999999998</v>
      </c>
      <c r="G1388" s="178">
        <v>1337375.32</v>
      </c>
      <c r="H1388" s="178">
        <v>514375.12307692302</v>
      </c>
    </row>
    <row r="1389" spans="2:8">
      <c r="B1389" s="38">
        <v>2020</v>
      </c>
      <c r="C1389" s="38" t="s">
        <v>62</v>
      </c>
      <c r="D1389" s="38" t="s">
        <v>136</v>
      </c>
      <c r="E1389" s="38">
        <v>4569</v>
      </c>
      <c r="F1389" s="38">
        <v>35380.370000000003</v>
      </c>
      <c r="G1389" s="178">
        <v>170504.32000000001</v>
      </c>
      <c r="H1389" s="178">
        <v>65578.584615384607</v>
      </c>
    </row>
    <row r="1390" spans="2:8">
      <c r="B1390" s="38">
        <v>2020</v>
      </c>
      <c r="C1390" s="38" t="s">
        <v>62</v>
      </c>
      <c r="D1390" s="38" t="s">
        <v>137</v>
      </c>
      <c r="E1390" s="38">
        <v>6319</v>
      </c>
      <c r="F1390" s="38">
        <v>65551.02</v>
      </c>
      <c r="G1390" s="178">
        <v>315358.68</v>
      </c>
      <c r="H1390" s="178">
        <v>121291.8</v>
      </c>
    </row>
    <row r="1391" spans="2:8">
      <c r="B1391" s="38">
        <v>2020</v>
      </c>
      <c r="C1391" s="38" t="s">
        <v>62</v>
      </c>
      <c r="D1391" s="38" t="s">
        <v>138</v>
      </c>
      <c r="E1391" s="38">
        <v>19723</v>
      </c>
      <c r="F1391" s="38">
        <v>254118.67</v>
      </c>
      <c r="G1391" s="178">
        <v>1223819.8400000001</v>
      </c>
      <c r="H1391" s="178">
        <v>470699.938461538</v>
      </c>
    </row>
    <row r="1392" spans="2:8">
      <c r="B1392" s="38">
        <v>2020</v>
      </c>
      <c r="C1392" s="38" t="s">
        <v>62</v>
      </c>
      <c r="D1392" s="38" t="s">
        <v>139</v>
      </c>
      <c r="E1392" s="38">
        <v>10444</v>
      </c>
      <c r="F1392" s="38">
        <v>155351.87</v>
      </c>
      <c r="G1392" s="178">
        <v>748466.12</v>
      </c>
      <c r="H1392" s="178">
        <v>287871.584615384</v>
      </c>
    </row>
    <row r="1393" spans="2:8">
      <c r="B1393" s="38">
        <v>2020</v>
      </c>
      <c r="C1393" s="38" t="s">
        <v>62</v>
      </c>
      <c r="D1393" s="38" t="s">
        <v>140</v>
      </c>
      <c r="E1393" s="38">
        <v>24928</v>
      </c>
      <c r="F1393" s="38">
        <v>350810.2</v>
      </c>
      <c r="G1393" s="178">
        <v>1689676.76</v>
      </c>
      <c r="H1393" s="178">
        <v>649875.67692307697</v>
      </c>
    </row>
    <row r="1394" spans="2:8">
      <c r="B1394" s="38">
        <v>2020</v>
      </c>
      <c r="C1394" s="38" t="s">
        <v>62</v>
      </c>
      <c r="D1394" s="38" t="s">
        <v>141</v>
      </c>
      <c r="E1394" s="38">
        <v>101866</v>
      </c>
      <c r="F1394" s="38">
        <v>1301014.56</v>
      </c>
      <c r="G1394" s="178">
        <v>6267451.1200000001</v>
      </c>
      <c r="H1394" s="178">
        <v>2410558.1230769199</v>
      </c>
    </row>
    <row r="1395" spans="2:8">
      <c r="B1395" s="38">
        <v>2020</v>
      </c>
      <c r="C1395" s="38" t="s">
        <v>62</v>
      </c>
      <c r="D1395" s="38" t="s">
        <v>142</v>
      </c>
      <c r="E1395" s="38">
        <v>10192</v>
      </c>
      <c r="F1395" s="38">
        <v>98319.75</v>
      </c>
      <c r="G1395" s="178">
        <v>472007.76</v>
      </c>
      <c r="H1395" s="178">
        <v>181541.44615384599</v>
      </c>
    </row>
    <row r="1396" spans="2:8">
      <c r="B1396" s="38">
        <v>2020</v>
      </c>
      <c r="C1396" s="38" t="s">
        <v>62</v>
      </c>
      <c r="D1396" s="38" t="s">
        <v>143</v>
      </c>
      <c r="E1396" s="38">
        <v>25472</v>
      </c>
      <c r="F1396" s="38">
        <v>299221.40999999997</v>
      </c>
      <c r="G1396" s="178">
        <v>1436881.19199999</v>
      </c>
      <c r="H1396" s="178">
        <v>552646.61230769195</v>
      </c>
    </row>
    <row r="1397" spans="2:8">
      <c r="B1397" s="38">
        <v>2020</v>
      </c>
      <c r="C1397" s="38" t="s">
        <v>62</v>
      </c>
      <c r="D1397" s="38" t="s">
        <v>144</v>
      </c>
      <c r="E1397" s="38">
        <v>56433</v>
      </c>
      <c r="F1397" s="38">
        <v>649903.14</v>
      </c>
      <c r="G1397" s="178">
        <v>3131226.0860000001</v>
      </c>
      <c r="H1397" s="178">
        <v>1204317.72538461</v>
      </c>
    </row>
    <row r="1398" spans="2:8">
      <c r="B1398" s="38">
        <v>2020</v>
      </c>
      <c r="C1398" s="38" t="s">
        <v>62</v>
      </c>
      <c r="D1398" s="38" t="s">
        <v>145</v>
      </c>
      <c r="E1398" s="38">
        <v>21</v>
      </c>
      <c r="F1398" s="38">
        <v>284.79000000000002</v>
      </c>
      <c r="G1398" s="178">
        <v>1372.6</v>
      </c>
      <c r="H1398" s="178">
        <v>527.923076923076</v>
      </c>
    </row>
    <row r="1399" spans="2:8">
      <c r="B1399" s="38">
        <v>2020</v>
      </c>
      <c r="C1399" s="38" t="s">
        <v>62</v>
      </c>
      <c r="D1399" s="38" t="s">
        <v>146</v>
      </c>
      <c r="E1399" s="38">
        <v>161</v>
      </c>
      <c r="F1399" s="38">
        <v>1619.26</v>
      </c>
      <c r="G1399" s="178">
        <v>7803.76</v>
      </c>
      <c r="H1399" s="178">
        <v>3001.4461538461501</v>
      </c>
    </row>
    <row r="1400" spans="2:8">
      <c r="B1400" s="38">
        <v>2020</v>
      </c>
      <c r="C1400" s="38" t="s">
        <v>62</v>
      </c>
      <c r="D1400" s="38" t="s">
        <v>147</v>
      </c>
      <c r="E1400" s="38">
        <v>23468</v>
      </c>
      <c r="F1400" s="38">
        <v>327518.24</v>
      </c>
      <c r="G1400" s="178">
        <v>1578087.8</v>
      </c>
      <c r="H1400" s="178">
        <v>606956.84615384601</v>
      </c>
    </row>
    <row r="1401" spans="2:8">
      <c r="B1401" s="38">
        <v>2020</v>
      </c>
      <c r="C1401" s="38" t="s">
        <v>62</v>
      </c>
      <c r="D1401" s="38" t="s">
        <v>148</v>
      </c>
      <c r="E1401" s="38">
        <v>17</v>
      </c>
      <c r="F1401" s="38">
        <v>106.87</v>
      </c>
      <c r="G1401" s="178">
        <v>515.20000000000005</v>
      </c>
      <c r="H1401" s="178">
        <v>198.15384615384599</v>
      </c>
    </row>
    <row r="1402" spans="2:8">
      <c r="B1402" s="38">
        <v>2021</v>
      </c>
      <c r="C1402" s="38" t="s">
        <v>62</v>
      </c>
      <c r="D1402" s="38" t="s">
        <v>135</v>
      </c>
      <c r="E1402" s="38">
        <v>27847</v>
      </c>
      <c r="F1402" s="38">
        <v>277682.64</v>
      </c>
      <c r="G1402" s="178">
        <v>1338201.1200000001</v>
      </c>
      <c r="H1402" s="178">
        <v>514692.73846153799</v>
      </c>
    </row>
    <row r="1403" spans="2:8">
      <c r="B1403" s="38">
        <v>2021</v>
      </c>
      <c r="C1403" s="38" t="s">
        <v>62</v>
      </c>
      <c r="D1403" s="38" t="s">
        <v>136</v>
      </c>
      <c r="E1403" s="38">
        <v>4348</v>
      </c>
      <c r="F1403" s="38">
        <v>33471.03</v>
      </c>
      <c r="G1403" s="178">
        <v>161302.6</v>
      </c>
      <c r="H1403" s="178">
        <v>62039.461538461503</v>
      </c>
    </row>
    <row r="1404" spans="2:8">
      <c r="B1404" s="38">
        <v>2021</v>
      </c>
      <c r="C1404" s="38" t="s">
        <v>62</v>
      </c>
      <c r="D1404" s="38" t="s">
        <v>137</v>
      </c>
      <c r="E1404" s="38">
        <v>6480</v>
      </c>
      <c r="F1404" s="38">
        <v>58661.9</v>
      </c>
      <c r="G1404" s="178">
        <v>282643.8</v>
      </c>
      <c r="H1404" s="178">
        <v>108709.153846153</v>
      </c>
    </row>
    <row r="1405" spans="2:8">
      <c r="B1405" s="38">
        <v>2021</v>
      </c>
      <c r="C1405" s="38" t="s">
        <v>62</v>
      </c>
      <c r="D1405" s="38" t="s">
        <v>138</v>
      </c>
      <c r="E1405" s="38">
        <v>19517</v>
      </c>
      <c r="F1405" s="38">
        <v>246474.97</v>
      </c>
      <c r="G1405" s="178">
        <v>1186692.9264</v>
      </c>
      <c r="H1405" s="178">
        <v>456420.35630769201</v>
      </c>
    </row>
    <row r="1406" spans="2:8">
      <c r="B1406" s="38">
        <v>2021</v>
      </c>
      <c r="C1406" s="38" t="s">
        <v>62</v>
      </c>
      <c r="D1406" s="38" t="s">
        <v>139</v>
      </c>
      <c r="E1406" s="38">
        <v>11168</v>
      </c>
      <c r="F1406" s="38">
        <v>142720.23000000001</v>
      </c>
      <c r="G1406" s="178">
        <v>687783.96</v>
      </c>
      <c r="H1406" s="178">
        <v>264532.292307692</v>
      </c>
    </row>
    <row r="1407" spans="2:8">
      <c r="B1407" s="38">
        <v>2021</v>
      </c>
      <c r="C1407" s="38" t="s">
        <v>62</v>
      </c>
      <c r="D1407" s="38" t="s">
        <v>140</v>
      </c>
      <c r="E1407" s="38">
        <v>23778</v>
      </c>
      <c r="F1407" s="38">
        <v>320217.67</v>
      </c>
      <c r="G1407" s="178">
        <v>1542339.28</v>
      </c>
      <c r="H1407" s="178">
        <v>593207.41538461496</v>
      </c>
    </row>
    <row r="1408" spans="2:8">
      <c r="B1408" s="38">
        <v>2021</v>
      </c>
      <c r="C1408" s="38" t="s">
        <v>62</v>
      </c>
      <c r="D1408" s="38" t="s">
        <v>141</v>
      </c>
      <c r="E1408" s="38">
        <v>97393</v>
      </c>
      <c r="F1408" s="38">
        <v>1230228.29</v>
      </c>
      <c r="G1408" s="178">
        <v>5926335.4800000004</v>
      </c>
      <c r="H1408" s="178">
        <v>2279359.7999999998</v>
      </c>
    </row>
    <row r="1409" spans="2:8">
      <c r="B1409" s="38">
        <v>2021</v>
      </c>
      <c r="C1409" s="38" t="s">
        <v>62</v>
      </c>
      <c r="D1409" s="38" t="s">
        <v>142</v>
      </c>
      <c r="E1409" s="38">
        <v>7546</v>
      </c>
      <c r="F1409" s="38">
        <v>92332.52</v>
      </c>
      <c r="G1409" s="178">
        <v>443472.16</v>
      </c>
      <c r="H1409" s="178">
        <v>170566.215384615</v>
      </c>
    </row>
    <row r="1410" spans="2:8">
      <c r="B1410" s="38">
        <v>2021</v>
      </c>
      <c r="C1410" s="38" t="s">
        <v>62</v>
      </c>
      <c r="D1410" s="38" t="s">
        <v>143</v>
      </c>
      <c r="E1410" s="38">
        <v>26641</v>
      </c>
      <c r="F1410" s="38">
        <v>281404.23</v>
      </c>
      <c r="G1410" s="178">
        <v>1352675.76</v>
      </c>
      <c r="H1410" s="178">
        <v>520259.90769230702</v>
      </c>
    </row>
    <row r="1411" spans="2:8">
      <c r="B1411" s="38">
        <v>2021</v>
      </c>
      <c r="C1411" s="38" t="s">
        <v>62</v>
      </c>
      <c r="D1411" s="38" t="s">
        <v>144</v>
      </c>
      <c r="E1411" s="38">
        <v>54465</v>
      </c>
      <c r="F1411" s="38">
        <v>600361.12</v>
      </c>
      <c r="G1411" s="178">
        <v>2892345.44</v>
      </c>
      <c r="H1411" s="178">
        <v>1112440.5538461499</v>
      </c>
    </row>
    <row r="1412" spans="2:8">
      <c r="B1412" s="38">
        <v>2021</v>
      </c>
      <c r="C1412" s="38" t="s">
        <v>62</v>
      </c>
      <c r="D1412" s="38" t="s">
        <v>145</v>
      </c>
      <c r="E1412" s="38">
        <v>30</v>
      </c>
      <c r="F1412" s="38">
        <v>377.58</v>
      </c>
      <c r="G1412" s="178">
        <v>1819.76</v>
      </c>
      <c r="H1412" s="178">
        <v>699.90769230769195</v>
      </c>
    </row>
    <row r="1413" spans="2:8">
      <c r="B1413" s="38">
        <v>2021</v>
      </c>
      <c r="C1413" s="38" t="s">
        <v>62</v>
      </c>
      <c r="D1413" s="38" t="s">
        <v>146</v>
      </c>
      <c r="E1413" s="38">
        <v>174</v>
      </c>
      <c r="F1413" s="38">
        <v>1542.18</v>
      </c>
      <c r="G1413" s="178">
        <v>7431.84</v>
      </c>
      <c r="H1413" s="178">
        <v>2858.4</v>
      </c>
    </row>
    <row r="1414" spans="2:8">
      <c r="B1414" s="38">
        <v>2021</v>
      </c>
      <c r="C1414" s="38" t="s">
        <v>62</v>
      </c>
      <c r="D1414" s="38" t="s">
        <v>147</v>
      </c>
      <c r="E1414" s="38">
        <v>23438</v>
      </c>
      <c r="F1414" s="38">
        <v>306027.33</v>
      </c>
      <c r="G1414" s="178">
        <v>1474793.88</v>
      </c>
      <c r="H1414" s="178">
        <v>567228.41538461496</v>
      </c>
    </row>
    <row r="1415" spans="2:8">
      <c r="B1415" s="38">
        <v>2021</v>
      </c>
      <c r="C1415" s="38" t="s">
        <v>62</v>
      </c>
      <c r="D1415" s="38" t="s">
        <v>148</v>
      </c>
      <c r="E1415" s="38">
        <v>6</v>
      </c>
      <c r="F1415" s="38">
        <v>25.39</v>
      </c>
      <c r="G1415" s="178">
        <v>122.4</v>
      </c>
      <c r="H1415" s="178">
        <v>47.076923076923002</v>
      </c>
    </row>
    <row r="1416" spans="2:8">
      <c r="B1416" s="38">
        <v>2022</v>
      </c>
      <c r="C1416" s="38" t="s">
        <v>62</v>
      </c>
      <c r="D1416" s="38" t="s">
        <v>135</v>
      </c>
      <c r="E1416" s="38">
        <v>25443</v>
      </c>
      <c r="F1416" s="38">
        <v>268175.73</v>
      </c>
      <c r="G1416" s="178">
        <v>1265493.68</v>
      </c>
      <c r="H1416" s="178">
        <v>486728.33846153802</v>
      </c>
    </row>
    <row r="1417" spans="2:8">
      <c r="B1417" s="38">
        <v>2022</v>
      </c>
      <c r="C1417" s="38" t="s">
        <v>62</v>
      </c>
      <c r="D1417" s="38" t="s">
        <v>136</v>
      </c>
      <c r="E1417" s="38">
        <v>4090</v>
      </c>
      <c r="F1417" s="38">
        <v>32838.18</v>
      </c>
      <c r="G1417" s="178">
        <v>155154.20000000001</v>
      </c>
      <c r="H1417" s="178">
        <v>59674.692307692298</v>
      </c>
    </row>
    <row r="1418" spans="2:8">
      <c r="B1418" s="38">
        <v>2022</v>
      </c>
      <c r="C1418" s="38" t="s">
        <v>62</v>
      </c>
      <c r="D1418" s="38" t="s">
        <v>137</v>
      </c>
      <c r="E1418" s="38">
        <v>4813</v>
      </c>
      <c r="F1418" s="38">
        <v>50873.54</v>
      </c>
      <c r="G1418" s="178">
        <v>240463.8</v>
      </c>
      <c r="H1418" s="178">
        <v>92486.076923076893</v>
      </c>
    </row>
    <row r="1419" spans="2:8">
      <c r="B1419" s="38">
        <v>2022</v>
      </c>
      <c r="C1419" s="38" t="s">
        <v>62</v>
      </c>
      <c r="D1419" s="38" t="s">
        <v>138</v>
      </c>
      <c r="E1419" s="38">
        <v>18033</v>
      </c>
      <c r="F1419" s="38">
        <v>237370.81</v>
      </c>
      <c r="G1419" s="178">
        <v>1120026.52</v>
      </c>
      <c r="H1419" s="178">
        <v>430779.43076923001</v>
      </c>
    </row>
    <row r="1420" spans="2:8">
      <c r="B1420" s="38">
        <v>2022</v>
      </c>
      <c r="C1420" s="38" t="s">
        <v>62</v>
      </c>
      <c r="D1420" s="38" t="s">
        <v>139</v>
      </c>
      <c r="E1420" s="38">
        <v>11298</v>
      </c>
      <c r="F1420" s="38">
        <v>123885.26</v>
      </c>
      <c r="G1420" s="178">
        <v>585145.80000000005</v>
      </c>
      <c r="H1420" s="178">
        <v>225056.07692307601</v>
      </c>
    </row>
    <row r="1421" spans="2:8">
      <c r="B1421" s="38">
        <v>2022</v>
      </c>
      <c r="C1421" s="38" t="s">
        <v>62</v>
      </c>
      <c r="D1421" s="38" t="s">
        <v>140</v>
      </c>
      <c r="E1421" s="38">
        <v>23203</v>
      </c>
      <c r="F1421" s="38">
        <v>310884.94</v>
      </c>
      <c r="G1421" s="178">
        <v>1464977.84</v>
      </c>
      <c r="H1421" s="178">
        <v>563453.01538461505</v>
      </c>
    </row>
    <row r="1422" spans="2:8">
      <c r="B1422" s="38">
        <v>2022</v>
      </c>
      <c r="C1422" s="38" t="s">
        <v>62</v>
      </c>
      <c r="D1422" s="38" t="s">
        <v>141</v>
      </c>
      <c r="E1422" s="38">
        <v>90171</v>
      </c>
      <c r="F1422" s="38">
        <v>1169589.54</v>
      </c>
      <c r="G1422" s="178">
        <v>5516503.8600000003</v>
      </c>
      <c r="H1422" s="178">
        <v>2121732.2538461499</v>
      </c>
    </row>
    <row r="1423" spans="2:8">
      <c r="B1423" s="38">
        <v>2022</v>
      </c>
      <c r="C1423" s="38" t="s">
        <v>62</v>
      </c>
      <c r="D1423" s="38" t="s">
        <v>142</v>
      </c>
      <c r="E1423" s="38">
        <v>6740</v>
      </c>
      <c r="F1423" s="38">
        <v>79442.64</v>
      </c>
      <c r="G1423" s="178">
        <v>374198.72</v>
      </c>
      <c r="H1423" s="178">
        <v>143922.584615384</v>
      </c>
    </row>
    <row r="1424" spans="2:8">
      <c r="B1424" s="38">
        <v>2022</v>
      </c>
      <c r="C1424" s="38" t="s">
        <v>62</v>
      </c>
      <c r="D1424" s="38" t="s">
        <v>143</v>
      </c>
      <c r="E1424" s="38">
        <v>25638</v>
      </c>
      <c r="F1424" s="38">
        <v>270484.24</v>
      </c>
      <c r="G1424" s="178">
        <v>1273729.68</v>
      </c>
      <c r="H1424" s="178">
        <v>489896.03076922998</v>
      </c>
    </row>
    <row r="1425" spans="2:8">
      <c r="B1425" s="38">
        <v>2022</v>
      </c>
      <c r="C1425" s="38" t="s">
        <v>62</v>
      </c>
      <c r="D1425" s="38" t="s">
        <v>144</v>
      </c>
      <c r="E1425" s="38">
        <v>51485</v>
      </c>
      <c r="F1425" s="38">
        <v>549107.63</v>
      </c>
      <c r="G1425" s="178">
        <v>2589745.2000000002</v>
      </c>
      <c r="H1425" s="178">
        <v>996055.84615384601</v>
      </c>
    </row>
    <row r="1426" spans="2:8">
      <c r="B1426" s="38">
        <v>2022</v>
      </c>
      <c r="C1426" s="38" t="s">
        <v>62</v>
      </c>
      <c r="D1426" s="38" t="s">
        <v>145</v>
      </c>
      <c r="E1426" s="38">
        <v>29</v>
      </c>
      <c r="F1426" s="38">
        <v>350.95</v>
      </c>
      <c r="G1426" s="178">
        <v>1663.2</v>
      </c>
      <c r="H1426" s="178">
        <v>639.69230769230705</v>
      </c>
    </row>
    <row r="1427" spans="2:8">
      <c r="B1427" s="38">
        <v>2022</v>
      </c>
      <c r="C1427" s="38" t="s">
        <v>62</v>
      </c>
      <c r="D1427" s="38" t="s">
        <v>146</v>
      </c>
      <c r="E1427" s="38">
        <v>188</v>
      </c>
      <c r="F1427" s="38">
        <v>1712.95</v>
      </c>
      <c r="G1427" s="178">
        <v>8169.52</v>
      </c>
      <c r="H1427" s="178">
        <v>3142.1230769230701</v>
      </c>
    </row>
    <row r="1428" spans="2:8">
      <c r="B1428" s="38">
        <v>2022</v>
      </c>
      <c r="C1428" s="38" t="s">
        <v>62</v>
      </c>
      <c r="D1428" s="38" t="s">
        <v>147</v>
      </c>
      <c r="E1428" s="38">
        <v>21718</v>
      </c>
      <c r="F1428" s="38">
        <v>295849.36</v>
      </c>
      <c r="G1428" s="178">
        <v>1396142</v>
      </c>
      <c r="H1428" s="178">
        <v>536977.69230769202</v>
      </c>
    </row>
    <row r="1429" spans="2:8">
      <c r="B1429" s="38">
        <v>2022</v>
      </c>
      <c r="C1429" s="38" t="s">
        <v>62</v>
      </c>
      <c r="D1429" s="38" t="s">
        <v>148</v>
      </c>
      <c r="E1429" s="38">
        <v>2</v>
      </c>
      <c r="F1429" s="38">
        <v>5.07</v>
      </c>
      <c r="G1429" s="178">
        <v>24.4</v>
      </c>
      <c r="H1429" s="178">
        <v>9.3846153846153797</v>
      </c>
    </row>
    <row r="1430" spans="2:8">
      <c r="B1430" s="38">
        <v>2023</v>
      </c>
      <c r="C1430" s="38" t="s">
        <v>62</v>
      </c>
      <c r="D1430" s="38" t="s">
        <v>135</v>
      </c>
      <c r="E1430" s="38">
        <v>24680</v>
      </c>
      <c r="F1430" s="38">
        <v>309845.83</v>
      </c>
      <c r="G1430" s="178">
        <v>1196027.8</v>
      </c>
      <c r="H1430" s="178">
        <v>460010.69230769202</v>
      </c>
    </row>
    <row r="1431" spans="2:8">
      <c r="B1431" s="38">
        <v>2023</v>
      </c>
      <c r="C1431" s="38" t="s">
        <v>62</v>
      </c>
      <c r="D1431" s="38" t="s">
        <v>136</v>
      </c>
      <c r="E1431" s="38">
        <v>3096</v>
      </c>
      <c r="F1431" s="38">
        <v>32721.05</v>
      </c>
      <c r="G1431" s="178">
        <v>126049.72</v>
      </c>
      <c r="H1431" s="178">
        <v>48480.6615384615</v>
      </c>
    </row>
    <row r="1432" spans="2:8">
      <c r="B1432" s="38">
        <v>2023</v>
      </c>
      <c r="C1432" s="38" t="s">
        <v>62</v>
      </c>
      <c r="D1432" s="38" t="s">
        <v>137</v>
      </c>
      <c r="E1432" s="38">
        <v>3866</v>
      </c>
      <c r="F1432" s="38">
        <v>51222.97</v>
      </c>
      <c r="G1432" s="178">
        <v>197141.88</v>
      </c>
      <c r="H1432" s="178">
        <v>75823.8</v>
      </c>
    </row>
    <row r="1433" spans="2:8">
      <c r="B1433" s="38">
        <v>2023</v>
      </c>
      <c r="C1433" s="38" t="s">
        <v>62</v>
      </c>
      <c r="D1433" s="38" t="s">
        <v>138</v>
      </c>
      <c r="E1433" s="38">
        <v>16926</v>
      </c>
      <c r="F1433" s="38">
        <v>273704.46999999997</v>
      </c>
      <c r="G1433" s="178">
        <v>1053951.68</v>
      </c>
      <c r="H1433" s="178">
        <v>405366.03076922998</v>
      </c>
    </row>
    <row r="1434" spans="2:8">
      <c r="B1434" s="38">
        <v>2023</v>
      </c>
      <c r="C1434" s="38" t="s">
        <v>62</v>
      </c>
      <c r="D1434" s="38" t="s">
        <v>139</v>
      </c>
      <c r="E1434" s="38">
        <v>9553</v>
      </c>
      <c r="F1434" s="38">
        <v>125702.85</v>
      </c>
      <c r="G1434" s="178">
        <v>485436.36</v>
      </c>
      <c r="H1434" s="178">
        <v>186706.292307692</v>
      </c>
    </row>
    <row r="1435" spans="2:8">
      <c r="B1435" s="38">
        <v>2023</v>
      </c>
      <c r="C1435" s="38" t="s">
        <v>62</v>
      </c>
      <c r="D1435" s="38" t="s">
        <v>140</v>
      </c>
      <c r="E1435" s="38">
        <v>22733</v>
      </c>
      <c r="F1435" s="38">
        <v>352478.54</v>
      </c>
      <c r="G1435" s="178">
        <v>1356188.28</v>
      </c>
      <c r="H1435" s="178">
        <v>521610.87692307599</v>
      </c>
    </row>
    <row r="1436" spans="2:8">
      <c r="B1436" s="38">
        <v>2023</v>
      </c>
      <c r="C1436" s="38" t="s">
        <v>62</v>
      </c>
      <c r="D1436" s="38" t="s">
        <v>141</v>
      </c>
      <c r="E1436" s="38">
        <v>83579</v>
      </c>
      <c r="F1436" s="38">
        <v>1277848.05</v>
      </c>
      <c r="G1436" s="178">
        <v>4917432.3600000003</v>
      </c>
      <c r="H1436" s="178">
        <v>1891320.13846153</v>
      </c>
    </row>
    <row r="1437" spans="2:8">
      <c r="B1437" s="38">
        <v>2023</v>
      </c>
      <c r="C1437" s="38" t="s">
        <v>62</v>
      </c>
      <c r="D1437" s="38" t="s">
        <v>142</v>
      </c>
      <c r="E1437" s="38">
        <v>5793</v>
      </c>
      <c r="F1437" s="38">
        <v>85960.17</v>
      </c>
      <c r="G1437" s="178">
        <v>330901.84000000003</v>
      </c>
      <c r="H1437" s="178">
        <v>127269.938461538</v>
      </c>
    </row>
    <row r="1438" spans="2:8">
      <c r="B1438" s="38">
        <v>2023</v>
      </c>
      <c r="C1438" s="38" t="s">
        <v>62</v>
      </c>
      <c r="D1438" s="38" t="s">
        <v>143</v>
      </c>
      <c r="E1438" s="38">
        <v>24113</v>
      </c>
      <c r="F1438" s="38">
        <v>298882.14</v>
      </c>
      <c r="G1438" s="178">
        <v>1149297.3999999999</v>
      </c>
      <c r="H1438" s="178">
        <v>442037.46153846098</v>
      </c>
    </row>
    <row r="1439" spans="2:8">
      <c r="B1439" s="38">
        <v>2023</v>
      </c>
      <c r="C1439" s="38" t="s">
        <v>62</v>
      </c>
      <c r="D1439" s="38" t="s">
        <v>144</v>
      </c>
      <c r="E1439" s="38">
        <v>49140</v>
      </c>
      <c r="F1439" s="38">
        <v>617544.80000000005</v>
      </c>
      <c r="G1439" s="178">
        <v>2379169.92</v>
      </c>
      <c r="H1439" s="178">
        <v>915065.35384615301</v>
      </c>
    </row>
    <row r="1440" spans="2:8">
      <c r="B1440" s="38">
        <v>2023</v>
      </c>
      <c r="C1440" s="38" t="s">
        <v>62</v>
      </c>
      <c r="D1440" s="38" t="s">
        <v>145</v>
      </c>
      <c r="E1440" s="38">
        <v>46</v>
      </c>
      <c r="F1440" s="38">
        <v>660.9</v>
      </c>
      <c r="G1440" s="178">
        <v>2541</v>
      </c>
      <c r="H1440" s="178">
        <v>977.30769230769204</v>
      </c>
    </row>
    <row r="1441" spans="2:8">
      <c r="B1441" s="38">
        <v>2023</v>
      </c>
      <c r="C1441" s="38" t="s">
        <v>62</v>
      </c>
      <c r="D1441" s="38" t="s">
        <v>146</v>
      </c>
      <c r="E1441" s="38">
        <v>142</v>
      </c>
      <c r="F1441" s="38">
        <v>2084.1999999999998</v>
      </c>
      <c r="G1441" s="178">
        <v>8024.88</v>
      </c>
      <c r="H1441" s="178">
        <v>3086.4923076923001</v>
      </c>
    </row>
    <row r="1442" spans="2:8">
      <c r="B1442" s="38">
        <v>2023</v>
      </c>
      <c r="C1442" s="38" t="s">
        <v>62</v>
      </c>
      <c r="D1442" s="38" t="s">
        <v>147</v>
      </c>
      <c r="E1442" s="38">
        <v>20206</v>
      </c>
      <c r="F1442" s="38">
        <v>332495.53999999998</v>
      </c>
      <c r="G1442" s="178">
        <v>1284148.32</v>
      </c>
      <c r="H1442" s="178">
        <v>493903.2</v>
      </c>
    </row>
    <row r="1443" spans="2:8">
      <c r="B1443" s="38">
        <v>2023</v>
      </c>
      <c r="C1443" s="38" t="s">
        <v>62</v>
      </c>
      <c r="D1443" s="38" t="s">
        <v>148</v>
      </c>
      <c r="E1443" s="38">
        <v>1</v>
      </c>
      <c r="F1443" s="38">
        <v>4.01</v>
      </c>
      <c r="G1443" s="178">
        <v>15.4</v>
      </c>
      <c r="H1443" s="178">
        <v>5.9230769230769198</v>
      </c>
    </row>
    <row r="1444" spans="2:8">
      <c r="B1444" s="38">
        <v>2015</v>
      </c>
      <c r="C1444" s="38" t="s">
        <v>62</v>
      </c>
      <c r="D1444" s="38" t="s">
        <v>135</v>
      </c>
      <c r="E1444" s="38">
        <v>3069</v>
      </c>
      <c r="F1444" s="38">
        <v>41142.81</v>
      </c>
      <c r="G1444" s="178">
        <v>199183.72</v>
      </c>
      <c r="H1444" s="178">
        <v>76609.123076923002</v>
      </c>
    </row>
    <row r="1445" spans="2:8">
      <c r="B1445" s="38">
        <v>2015</v>
      </c>
      <c r="C1445" s="38" t="s">
        <v>62</v>
      </c>
      <c r="D1445" s="38" t="s">
        <v>136</v>
      </c>
      <c r="E1445" s="38">
        <v>446</v>
      </c>
      <c r="F1445" s="38">
        <v>3921.21</v>
      </c>
      <c r="G1445" s="178">
        <v>18988.240000000002</v>
      </c>
      <c r="H1445" s="178">
        <v>7303.1692307692301</v>
      </c>
    </row>
    <row r="1446" spans="2:8">
      <c r="B1446" s="38">
        <v>2015</v>
      </c>
      <c r="C1446" s="38" t="s">
        <v>62</v>
      </c>
      <c r="D1446" s="38" t="s">
        <v>137</v>
      </c>
      <c r="E1446" s="38">
        <v>4137</v>
      </c>
      <c r="F1446" s="38">
        <v>29679.31</v>
      </c>
      <c r="G1446" s="178">
        <v>143711.67999999999</v>
      </c>
      <c r="H1446" s="178">
        <v>55273.723076923001</v>
      </c>
    </row>
    <row r="1447" spans="2:8">
      <c r="B1447" s="38">
        <v>2015</v>
      </c>
      <c r="C1447" s="38" t="s">
        <v>62</v>
      </c>
      <c r="D1447" s="38" t="s">
        <v>138</v>
      </c>
      <c r="E1447" s="38">
        <v>371</v>
      </c>
      <c r="F1447" s="38">
        <v>4799.18</v>
      </c>
      <c r="G1447" s="178">
        <v>23156.48</v>
      </c>
      <c r="H1447" s="178">
        <v>8906.3384615384603</v>
      </c>
    </row>
    <row r="1448" spans="2:8">
      <c r="B1448" s="38">
        <v>2015</v>
      </c>
      <c r="C1448" s="38" t="s">
        <v>62</v>
      </c>
      <c r="D1448" s="38" t="s">
        <v>139</v>
      </c>
      <c r="E1448" s="38">
        <v>417</v>
      </c>
      <c r="F1448" s="38">
        <v>4317.22</v>
      </c>
      <c r="G1448" s="178">
        <v>20891.400000000001</v>
      </c>
      <c r="H1448" s="178">
        <v>8035.1538461538403</v>
      </c>
    </row>
    <row r="1449" spans="2:8">
      <c r="B1449" s="38">
        <v>2015</v>
      </c>
      <c r="C1449" s="38" t="s">
        <v>62</v>
      </c>
      <c r="D1449" s="38" t="s">
        <v>140</v>
      </c>
      <c r="E1449" s="38">
        <v>9997</v>
      </c>
      <c r="F1449" s="38">
        <v>73549.91</v>
      </c>
      <c r="G1449" s="178">
        <v>356063.8</v>
      </c>
      <c r="H1449" s="178">
        <v>136947.615384615</v>
      </c>
    </row>
    <row r="1450" spans="2:8">
      <c r="B1450" s="38">
        <v>2015</v>
      </c>
      <c r="C1450" s="38" t="s">
        <v>62</v>
      </c>
      <c r="D1450" s="38" t="s">
        <v>141</v>
      </c>
      <c r="E1450" s="38">
        <v>4642</v>
      </c>
      <c r="F1450" s="38">
        <v>48236.09</v>
      </c>
      <c r="G1450" s="178">
        <v>232010.6</v>
      </c>
      <c r="H1450" s="178">
        <v>89234.846153846098</v>
      </c>
    </row>
    <row r="1451" spans="2:8">
      <c r="B1451" s="38">
        <v>2015</v>
      </c>
      <c r="C1451" s="38" t="s">
        <v>62</v>
      </c>
      <c r="D1451" s="38" t="s">
        <v>142</v>
      </c>
      <c r="E1451" s="38">
        <v>1886</v>
      </c>
      <c r="F1451" s="38">
        <v>14558.12</v>
      </c>
      <c r="G1451" s="178">
        <v>70493.960000000006</v>
      </c>
      <c r="H1451" s="178">
        <v>27113.061538461501</v>
      </c>
    </row>
    <row r="1452" spans="2:8">
      <c r="B1452" s="38">
        <v>2015</v>
      </c>
      <c r="C1452" s="38" t="s">
        <v>62</v>
      </c>
      <c r="D1452" s="38" t="s">
        <v>143</v>
      </c>
      <c r="E1452" s="38">
        <v>1344</v>
      </c>
      <c r="F1452" s="38">
        <v>11428.88</v>
      </c>
      <c r="G1452" s="178">
        <v>55231.44</v>
      </c>
      <c r="H1452" s="178">
        <v>21242.8615384615</v>
      </c>
    </row>
    <row r="1453" spans="2:8">
      <c r="B1453" s="38">
        <v>2015</v>
      </c>
      <c r="C1453" s="38" t="s">
        <v>62</v>
      </c>
      <c r="D1453" s="38" t="s">
        <v>144</v>
      </c>
      <c r="E1453" s="38">
        <v>11988</v>
      </c>
      <c r="F1453" s="38">
        <v>151539.43</v>
      </c>
      <c r="G1453" s="178">
        <v>733751.58</v>
      </c>
      <c r="H1453" s="178">
        <v>282212.146153846</v>
      </c>
    </row>
    <row r="1454" spans="2:8">
      <c r="B1454" s="38">
        <v>2015</v>
      </c>
      <c r="C1454" s="38" t="s">
        <v>62</v>
      </c>
      <c r="D1454" s="38" t="s">
        <v>145</v>
      </c>
      <c r="E1454" s="38">
        <v>65</v>
      </c>
      <c r="F1454" s="38">
        <v>610.5</v>
      </c>
      <c r="G1454" s="178">
        <v>2956.44</v>
      </c>
      <c r="H1454" s="178">
        <v>1137.0923076923</v>
      </c>
    </row>
    <row r="1455" spans="2:8">
      <c r="B1455" s="38">
        <v>2015</v>
      </c>
      <c r="C1455" s="38" t="s">
        <v>62</v>
      </c>
      <c r="D1455" s="38" t="s">
        <v>146</v>
      </c>
      <c r="E1455" s="38">
        <v>869</v>
      </c>
      <c r="F1455" s="38">
        <v>8801.4599999999991</v>
      </c>
      <c r="G1455" s="178">
        <v>42620.92</v>
      </c>
      <c r="H1455" s="178">
        <v>16392.6615384615</v>
      </c>
    </row>
    <row r="1456" spans="2:8">
      <c r="B1456" s="38">
        <v>2015</v>
      </c>
      <c r="C1456" s="38" t="s">
        <v>62</v>
      </c>
      <c r="D1456" s="38" t="s">
        <v>147</v>
      </c>
      <c r="E1456" s="38">
        <v>428</v>
      </c>
      <c r="F1456" s="38">
        <v>5407.65</v>
      </c>
      <c r="G1456" s="178">
        <v>26186</v>
      </c>
      <c r="H1456" s="178">
        <v>10071.538461538399</v>
      </c>
    </row>
    <row r="1457" spans="2:8">
      <c r="B1457" s="38">
        <v>2015</v>
      </c>
      <c r="C1457" s="38" t="s">
        <v>62</v>
      </c>
      <c r="D1457" s="38" t="s">
        <v>148</v>
      </c>
      <c r="E1457" s="38">
        <v>1</v>
      </c>
      <c r="F1457" s="38">
        <v>1.4</v>
      </c>
      <c r="G1457" s="178">
        <v>6.8</v>
      </c>
      <c r="H1457" s="178">
        <v>2.6153846153846101</v>
      </c>
    </row>
    <row r="1458" spans="2:8">
      <c r="B1458" s="38">
        <v>2016</v>
      </c>
      <c r="C1458" s="38" t="s">
        <v>62</v>
      </c>
      <c r="D1458" s="38" t="s">
        <v>135</v>
      </c>
      <c r="E1458" s="38">
        <v>3037</v>
      </c>
      <c r="F1458" s="38">
        <v>37509.300000000003</v>
      </c>
      <c r="G1458" s="178">
        <v>181579.16</v>
      </c>
      <c r="H1458" s="178">
        <v>69838.138461538401</v>
      </c>
    </row>
    <row r="1459" spans="2:8">
      <c r="B1459" s="38">
        <v>2016</v>
      </c>
      <c r="C1459" s="38" t="s">
        <v>62</v>
      </c>
      <c r="D1459" s="38" t="s">
        <v>136</v>
      </c>
      <c r="E1459" s="38">
        <v>468</v>
      </c>
      <c r="F1459" s="38">
        <v>4281.96</v>
      </c>
      <c r="G1459" s="178">
        <v>20709.64</v>
      </c>
      <c r="H1459" s="178">
        <v>7965.2461538461503</v>
      </c>
    </row>
    <row r="1460" spans="2:8">
      <c r="B1460" s="38">
        <v>2016</v>
      </c>
      <c r="C1460" s="38" t="s">
        <v>62</v>
      </c>
      <c r="D1460" s="38" t="s">
        <v>137</v>
      </c>
      <c r="E1460" s="38">
        <v>3883</v>
      </c>
      <c r="F1460" s="38">
        <v>30447.759999999998</v>
      </c>
      <c r="G1460" s="178">
        <v>147406.24</v>
      </c>
      <c r="H1460" s="178">
        <v>56694.707692307602</v>
      </c>
    </row>
    <row r="1461" spans="2:8">
      <c r="B1461" s="38">
        <v>2016</v>
      </c>
      <c r="C1461" s="38" t="s">
        <v>62</v>
      </c>
      <c r="D1461" s="38" t="s">
        <v>138</v>
      </c>
      <c r="E1461" s="38">
        <v>351</v>
      </c>
      <c r="F1461" s="38">
        <v>4310.91</v>
      </c>
      <c r="G1461" s="178">
        <v>20875.759999999998</v>
      </c>
      <c r="H1461" s="178">
        <v>8029.1384615384604</v>
      </c>
    </row>
    <row r="1462" spans="2:8">
      <c r="B1462" s="38">
        <v>2016</v>
      </c>
      <c r="C1462" s="38" t="s">
        <v>62</v>
      </c>
      <c r="D1462" s="38" t="s">
        <v>139</v>
      </c>
      <c r="E1462" s="38">
        <v>468</v>
      </c>
      <c r="F1462" s="38">
        <v>5444.79</v>
      </c>
      <c r="G1462" s="178">
        <v>26332.32</v>
      </c>
      <c r="H1462" s="178">
        <v>10127.8153846153</v>
      </c>
    </row>
    <row r="1463" spans="2:8">
      <c r="B1463" s="38">
        <v>2016</v>
      </c>
      <c r="C1463" s="38" t="s">
        <v>62</v>
      </c>
      <c r="D1463" s="38" t="s">
        <v>140</v>
      </c>
      <c r="E1463" s="38">
        <v>8542</v>
      </c>
      <c r="F1463" s="38">
        <v>74449.509999999995</v>
      </c>
      <c r="G1463" s="178">
        <v>360248.89399999997</v>
      </c>
      <c r="H1463" s="178">
        <v>138557.26692307601</v>
      </c>
    </row>
    <row r="1464" spans="2:8">
      <c r="B1464" s="38">
        <v>2016</v>
      </c>
      <c r="C1464" s="38" t="s">
        <v>62</v>
      </c>
      <c r="D1464" s="38" t="s">
        <v>141</v>
      </c>
      <c r="E1464" s="38">
        <v>3932</v>
      </c>
      <c r="F1464" s="38">
        <v>42676.05</v>
      </c>
      <c r="G1464" s="178">
        <v>205489.68</v>
      </c>
      <c r="H1464" s="178">
        <v>79034.492307692301</v>
      </c>
    </row>
    <row r="1465" spans="2:8">
      <c r="B1465" s="38">
        <v>2016</v>
      </c>
      <c r="C1465" s="38" t="s">
        <v>62</v>
      </c>
      <c r="D1465" s="38" t="s">
        <v>142</v>
      </c>
      <c r="E1465" s="38">
        <v>2064</v>
      </c>
      <c r="F1465" s="38">
        <v>16390.830000000002</v>
      </c>
      <c r="G1465" s="178">
        <v>79362.080000000002</v>
      </c>
      <c r="H1465" s="178">
        <v>30523.876923076899</v>
      </c>
    </row>
    <row r="1466" spans="2:8">
      <c r="B1466" s="38">
        <v>2016</v>
      </c>
      <c r="C1466" s="38" t="s">
        <v>62</v>
      </c>
      <c r="D1466" s="38" t="s">
        <v>143</v>
      </c>
      <c r="E1466" s="38">
        <v>1152</v>
      </c>
      <c r="F1466" s="38">
        <v>9739.4500000000007</v>
      </c>
      <c r="G1466" s="178">
        <v>47046.2</v>
      </c>
      <c r="H1466" s="178">
        <v>18094.692307692301</v>
      </c>
    </row>
    <row r="1467" spans="2:8">
      <c r="B1467" s="38">
        <v>2016</v>
      </c>
      <c r="C1467" s="38" t="s">
        <v>62</v>
      </c>
      <c r="D1467" s="38" t="s">
        <v>144</v>
      </c>
      <c r="E1467" s="38">
        <v>12432</v>
      </c>
      <c r="F1467" s="38">
        <v>155429.49</v>
      </c>
      <c r="G1467" s="178">
        <v>752575.39359999995</v>
      </c>
      <c r="H1467" s="178">
        <v>289452.074461538</v>
      </c>
    </row>
    <row r="1468" spans="2:8">
      <c r="B1468" s="38">
        <v>2016</v>
      </c>
      <c r="C1468" s="38" t="s">
        <v>62</v>
      </c>
      <c r="D1468" s="38" t="s">
        <v>145</v>
      </c>
      <c r="E1468" s="38">
        <v>92</v>
      </c>
      <c r="F1468" s="38">
        <v>385.85</v>
      </c>
      <c r="G1468" s="178">
        <v>1868.8</v>
      </c>
      <c r="H1468" s="178">
        <v>718.76923076923003</v>
      </c>
    </row>
    <row r="1469" spans="2:8">
      <c r="B1469" s="38">
        <v>2016</v>
      </c>
      <c r="C1469" s="38" t="s">
        <v>62</v>
      </c>
      <c r="D1469" s="38" t="s">
        <v>146</v>
      </c>
      <c r="E1469" s="38">
        <v>1145</v>
      </c>
      <c r="F1469" s="38">
        <v>10209.870000000001</v>
      </c>
      <c r="G1469" s="178">
        <v>49441.8</v>
      </c>
      <c r="H1469" s="178">
        <v>19016.0769230769</v>
      </c>
    </row>
    <row r="1470" spans="2:8">
      <c r="B1470" s="38">
        <v>2016</v>
      </c>
      <c r="C1470" s="38" t="s">
        <v>62</v>
      </c>
      <c r="D1470" s="38" t="s">
        <v>147</v>
      </c>
      <c r="E1470" s="38">
        <v>427</v>
      </c>
      <c r="F1470" s="38">
        <v>5595.22</v>
      </c>
      <c r="G1470" s="178">
        <v>27079.599999999999</v>
      </c>
      <c r="H1470" s="178">
        <v>10415.2307692307</v>
      </c>
    </row>
    <row r="1471" spans="2:8">
      <c r="B1471" s="38">
        <v>2016</v>
      </c>
      <c r="C1471" s="38" t="s">
        <v>62</v>
      </c>
      <c r="D1471" s="38" t="s">
        <v>148</v>
      </c>
      <c r="E1471" s="38">
        <v>17</v>
      </c>
      <c r="F1471" s="38">
        <v>151.06</v>
      </c>
      <c r="G1471" s="178">
        <v>731.4</v>
      </c>
      <c r="H1471" s="178">
        <v>281.30769230769198</v>
      </c>
    </row>
    <row r="1472" spans="2:8">
      <c r="B1472" s="38">
        <v>2017</v>
      </c>
      <c r="C1472" s="38" t="s">
        <v>62</v>
      </c>
      <c r="D1472" s="38" t="s">
        <v>135</v>
      </c>
      <c r="E1472" s="38">
        <v>2862</v>
      </c>
      <c r="F1472" s="38">
        <v>35816.85</v>
      </c>
      <c r="G1472" s="178">
        <v>173335.32</v>
      </c>
      <c r="H1472" s="178">
        <v>66667.430769230705</v>
      </c>
    </row>
    <row r="1473" spans="2:8">
      <c r="B1473" s="38">
        <v>2017</v>
      </c>
      <c r="C1473" s="38" t="s">
        <v>62</v>
      </c>
      <c r="D1473" s="38" t="s">
        <v>136</v>
      </c>
      <c r="E1473" s="38">
        <v>634</v>
      </c>
      <c r="F1473" s="38">
        <v>5276.78</v>
      </c>
      <c r="G1473" s="178">
        <v>25501.040000000001</v>
      </c>
      <c r="H1473" s="178">
        <v>9808.0923076923009</v>
      </c>
    </row>
    <row r="1474" spans="2:8">
      <c r="B1474" s="38">
        <v>2017</v>
      </c>
      <c r="C1474" s="38" t="s">
        <v>62</v>
      </c>
      <c r="D1474" s="38" t="s">
        <v>137</v>
      </c>
      <c r="E1474" s="38">
        <v>3924</v>
      </c>
      <c r="F1474" s="38">
        <v>30614.11</v>
      </c>
      <c r="G1474" s="178">
        <v>148128.95999999999</v>
      </c>
      <c r="H1474" s="178">
        <v>56972.676923076899</v>
      </c>
    </row>
    <row r="1475" spans="2:8">
      <c r="B1475" s="38">
        <v>2017</v>
      </c>
      <c r="C1475" s="38" t="s">
        <v>62</v>
      </c>
      <c r="D1475" s="38" t="s">
        <v>138</v>
      </c>
      <c r="E1475" s="38">
        <v>432</v>
      </c>
      <c r="F1475" s="38">
        <v>5110.4399999999996</v>
      </c>
      <c r="G1475" s="178">
        <v>24744.48</v>
      </c>
      <c r="H1475" s="178">
        <v>9517.1076923076907</v>
      </c>
    </row>
    <row r="1476" spans="2:8">
      <c r="B1476" s="38">
        <v>2017</v>
      </c>
      <c r="C1476" s="38" t="s">
        <v>62</v>
      </c>
      <c r="D1476" s="38" t="s">
        <v>139</v>
      </c>
      <c r="E1476" s="38">
        <v>510</v>
      </c>
      <c r="F1476" s="38">
        <v>5452.71</v>
      </c>
      <c r="G1476" s="178">
        <v>26390.36</v>
      </c>
      <c r="H1476" s="178">
        <v>10150.138461538399</v>
      </c>
    </row>
    <row r="1477" spans="2:8">
      <c r="B1477" s="38">
        <v>2017</v>
      </c>
      <c r="C1477" s="38" t="s">
        <v>62</v>
      </c>
      <c r="D1477" s="38" t="s">
        <v>140</v>
      </c>
      <c r="E1477" s="38">
        <v>7462</v>
      </c>
      <c r="F1477" s="38">
        <v>73717.070000000007</v>
      </c>
      <c r="G1477" s="178">
        <v>356232.44</v>
      </c>
      <c r="H1477" s="178">
        <v>137012.476923076</v>
      </c>
    </row>
    <row r="1478" spans="2:8">
      <c r="B1478" s="38">
        <v>2017</v>
      </c>
      <c r="C1478" s="38" t="s">
        <v>62</v>
      </c>
      <c r="D1478" s="38" t="s">
        <v>141</v>
      </c>
      <c r="E1478" s="38">
        <v>3335</v>
      </c>
      <c r="F1478" s="38">
        <v>38556.910000000003</v>
      </c>
      <c r="G1478" s="178">
        <v>185326.64</v>
      </c>
      <c r="H1478" s="178">
        <v>71279.476923076902</v>
      </c>
    </row>
    <row r="1479" spans="2:8">
      <c r="B1479" s="38">
        <v>2017</v>
      </c>
      <c r="C1479" s="38" t="s">
        <v>62</v>
      </c>
      <c r="D1479" s="38" t="s">
        <v>142</v>
      </c>
      <c r="E1479" s="38">
        <v>1953</v>
      </c>
      <c r="F1479" s="38">
        <v>15804.31</v>
      </c>
      <c r="G1479" s="178">
        <v>76530.600000000006</v>
      </c>
      <c r="H1479" s="178">
        <v>29434.846153846102</v>
      </c>
    </row>
    <row r="1480" spans="2:8">
      <c r="B1480" s="38">
        <v>2017</v>
      </c>
      <c r="C1480" s="38" t="s">
        <v>62</v>
      </c>
      <c r="D1480" s="38" t="s">
        <v>143</v>
      </c>
      <c r="E1480" s="38">
        <v>1000</v>
      </c>
      <c r="F1480" s="38">
        <v>9182.98</v>
      </c>
      <c r="G1480" s="178">
        <v>44163.92</v>
      </c>
      <c r="H1480" s="178">
        <v>16986.123076922999</v>
      </c>
    </row>
    <row r="1481" spans="2:8">
      <c r="B1481" s="38">
        <v>2017</v>
      </c>
      <c r="C1481" s="38" t="s">
        <v>62</v>
      </c>
      <c r="D1481" s="38" t="s">
        <v>144</v>
      </c>
      <c r="E1481" s="38">
        <v>11394</v>
      </c>
      <c r="F1481" s="38">
        <v>145503.51</v>
      </c>
      <c r="G1481" s="178">
        <v>704351.12</v>
      </c>
      <c r="H1481" s="178">
        <v>270904.27692307602</v>
      </c>
    </row>
    <row r="1482" spans="2:8">
      <c r="B1482" s="38">
        <v>2017</v>
      </c>
      <c r="C1482" s="38" t="s">
        <v>62</v>
      </c>
      <c r="D1482" s="38" t="s">
        <v>145</v>
      </c>
      <c r="E1482" s="38">
        <v>92</v>
      </c>
      <c r="F1482" s="38">
        <v>343.2</v>
      </c>
      <c r="G1482" s="178">
        <v>1662.28</v>
      </c>
      <c r="H1482" s="178">
        <v>639.33846153846105</v>
      </c>
    </row>
    <row r="1483" spans="2:8">
      <c r="B1483" s="38">
        <v>2017</v>
      </c>
      <c r="C1483" s="38" t="s">
        <v>62</v>
      </c>
      <c r="D1483" s="38" t="s">
        <v>146</v>
      </c>
      <c r="E1483" s="38">
        <v>973</v>
      </c>
      <c r="F1483" s="38">
        <v>8186.83</v>
      </c>
      <c r="G1483" s="178">
        <v>39644.959999999999</v>
      </c>
      <c r="H1483" s="178">
        <v>15248.061538461499</v>
      </c>
    </row>
    <row r="1484" spans="2:8">
      <c r="B1484" s="38">
        <v>2017</v>
      </c>
      <c r="C1484" s="38" t="s">
        <v>62</v>
      </c>
      <c r="D1484" s="38" t="s">
        <v>147</v>
      </c>
      <c r="E1484" s="38">
        <v>393</v>
      </c>
      <c r="F1484" s="38">
        <v>5427.92</v>
      </c>
      <c r="G1484" s="178">
        <v>26253.68</v>
      </c>
      <c r="H1484" s="178">
        <v>10097.569230769201</v>
      </c>
    </row>
    <row r="1485" spans="2:8">
      <c r="B1485" s="38">
        <v>2017</v>
      </c>
      <c r="C1485" s="38" t="s">
        <v>62</v>
      </c>
      <c r="D1485" s="38" t="s">
        <v>148</v>
      </c>
      <c r="E1485" s="38">
        <v>15</v>
      </c>
      <c r="F1485" s="38">
        <v>149.91999999999999</v>
      </c>
      <c r="G1485" s="178">
        <v>726.12</v>
      </c>
      <c r="H1485" s="178">
        <v>279.27692307692303</v>
      </c>
    </row>
    <row r="1486" spans="2:8">
      <c r="B1486" s="38">
        <v>2018</v>
      </c>
      <c r="C1486" s="38" t="s">
        <v>62</v>
      </c>
      <c r="D1486" s="38" t="s">
        <v>135</v>
      </c>
      <c r="E1486" s="38">
        <v>2684</v>
      </c>
      <c r="F1486" s="38">
        <v>32745.14</v>
      </c>
      <c r="G1486" s="178">
        <v>158768.04</v>
      </c>
      <c r="H1486" s="178">
        <v>61064.630769230702</v>
      </c>
    </row>
    <row r="1487" spans="2:8">
      <c r="B1487" s="38">
        <v>2018</v>
      </c>
      <c r="C1487" s="38" t="s">
        <v>62</v>
      </c>
      <c r="D1487" s="38" t="s">
        <v>136</v>
      </c>
      <c r="E1487" s="38">
        <v>877</v>
      </c>
      <c r="F1487" s="38">
        <v>6822.74</v>
      </c>
      <c r="G1487" s="178">
        <v>33099</v>
      </c>
      <c r="H1487" s="178">
        <v>12730.384615384601</v>
      </c>
    </row>
    <row r="1488" spans="2:8">
      <c r="B1488" s="38">
        <v>2018</v>
      </c>
      <c r="C1488" s="38" t="s">
        <v>62</v>
      </c>
      <c r="D1488" s="38" t="s">
        <v>137</v>
      </c>
      <c r="E1488" s="38">
        <v>3759</v>
      </c>
      <c r="F1488" s="38">
        <v>28738.6</v>
      </c>
      <c r="G1488" s="178">
        <v>139382.28</v>
      </c>
      <c r="H1488" s="178">
        <v>53608.569230769201</v>
      </c>
    </row>
    <row r="1489" spans="2:8">
      <c r="B1489" s="38">
        <v>2018</v>
      </c>
      <c r="C1489" s="38" t="s">
        <v>62</v>
      </c>
      <c r="D1489" s="38" t="s">
        <v>138</v>
      </c>
      <c r="E1489" s="38">
        <v>440</v>
      </c>
      <c r="F1489" s="38">
        <v>5235.8900000000003</v>
      </c>
      <c r="G1489" s="178">
        <v>25366.52</v>
      </c>
      <c r="H1489" s="178">
        <v>9756.3538461538392</v>
      </c>
    </row>
    <row r="1490" spans="2:8">
      <c r="B1490" s="38">
        <v>2018</v>
      </c>
      <c r="C1490" s="38" t="s">
        <v>62</v>
      </c>
      <c r="D1490" s="38" t="s">
        <v>139</v>
      </c>
      <c r="E1490" s="38">
        <v>509</v>
      </c>
      <c r="F1490" s="38">
        <v>5308.45</v>
      </c>
      <c r="G1490" s="178">
        <v>25713.52</v>
      </c>
      <c r="H1490" s="178">
        <v>9889.81538461538</v>
      </c>
    </row>
    <row r="1491" spans="2:8">
      <c r="B1491" s="38">
        <v>2018</v>
      </c>
      <c r="C1491" s="38" t="s">
        <v>62</v>
      </c>
      <c r="D1491" s="38" t="s">
        <v>140</v>
      </c>
      <c r="E1491" s="38">
        <v>7438</v>
      </c>
      <c r="F1491" s="38">
        <v>72906.09</v>
      </c>
      <c r="G1491" s="178">
        <v>352969.36</v>
      </c>
      <c r="H1491" s="178">
        <v>135757.44615384599</v>
      </c>
    </row>
    <row r="1492" spans="2:8">
      <c r="B1492" s="38">
        <v>2018</v>
      </c>
      <c r="C1492" s="38" t="s">
        <v>62</v>
      </c>
      <c r="D1492" s="38" t="s">
        <v>141</v>
      </c>
      <c r="E1492" s="38">
        <v>2561</v>
      </c>
      <c r="F1492" s="38">
        <v>30415.83</v>
      </c>
      <c r="G1492" s="178">
        <v>146748.76</v>
      </c>
      <c r="H1492" s="178">
        <v>56441.830769230699</v>
      </c>
    </row>
    <row r="1493" spans="2:8">
      <c r="B1493" s="38">
        <v>2018</v>
      </c>
      <c r="C1493" s="38" t="s">
        <v>62</v>
      </c>
      <c r="D1493" s="38" t="s">
        <v>142</v>
      </c>
      <c r="E1493" s="38">
        <v>1688</v>
      </c>
      <c r="F1493" s="38">
        <v>14965.98</v>
      </c>
      <c r="G1493" s="178">
        <v>72582.48</v>
      </c>
      <c r="H1493" s="178">
        <v>27916.338461538398</v>
      </c>
    </row>
    <row r="1494" spans="2:8">
      <c r="B1494" s="38">
        <v>2018</v>
      </c>
      <c r="C1494" s="38" t="s">
        <v>62</v>
      </c>
      <c r="D1494" s="38" t="s">
        <v>143</v>
      </c>
      <c r="E1494" s="38">
        <v>799</v>
      </c>
      <c r="F1494" s="38">
        <v>7805.75</v>
      </c>
      <c r="G1494" s="178">
        <v>36883.56</v>
      </c>
      <c r="H1494" s="178">
        <v>14185.984615384599</v>
      </c>
    </row>
    <row r="1495" spans="2:8">
      <c r="B1495" s="38">
        <v>2018</v>
      </c>
      <c r="C1495" s="38" t="s">
        <v>62</v>
      </c>
      <c r="D1495" s="38" t="s">
        <v>144</v>
      </c>
      <c r="E1495" s="38">
        <v>11140</v>
      </c>
      <c r="F1495" s="38">
        <v>134483.82</v>
      </c>
      <c r="G1495" s="178">
        <v>651676.69999999995</v>
      </c>
      <c r="H1495" s="178">
        <v>250644.88461538401</v>
      </c>
    </row>
    <row r="1496" spans="2:8">
      <c r="B1496" s="38">
        <v>2018</v>
      </c>
      <c r="C1496" s="38" t="s">
        <v>62</v>
      </c>
      <c r="D1496" s="38" t="s">
        <v>145</v>
      </c>
      <c r="E1496" s="38">
        <v>206</v>
      </c>
      <c r="F1496" s="38">
        <v>864.55</v>
      </c>
      <c r="G1496" s="178">
        <v>4196.08</v>
      </c>
      <c r="H1496" s="178">
        <v>1613.8769230769201</v>
      </c>
    </row>
    <row r="1497" spans="2:8">
      <c r="B1497" s="38">
        <v>2018</v>
      </c>
      <c r="C1497" s="38" t="s">
        <v>62</v>
      </c>
      <c r="D1497" s="38" t="s">
        <v>146</v>
      </c>
      <c r="E1497" s="38">
        <v>835</v>
      </c>
      <c r="F1497" s="38">
        <v>8041.43</v>
      </c>
      <c r="G1497" s="178">
        <v>39017.440000000002</v>
      </c>
      <c r="H1497" s="178">
        <v>15006.7076923076</v>
      </c>
    </row>
    <row r="1498" spans="2:8">
      <c r="B1498" s="38">
        <v>2018</v>
      </c>
      <c r="C1498" s="38" t="s">
        <v>62</v>
      </c>
      <c r="D1498" s="38" t="s">
        <v>147</v>
      </c>
      <c r="E1498" s="38">
        <v>387</v>
      </c>
      <c r="F1498" s="38">
        <v>4724.57</v>
      </c>
      <c r="G1498" s="178">
        <v>22886.799999999999</v>
      </c>
      <c r="H1498" s="178">
        <v>8802.6153846153793</v>
      </c>
    </row>
    <row r="1499" spans="2:8">
      <c r="B1499" s="38">
        <v>2018</v>
      </c>
      <c r="C1499" s="38" t="s">
        <v>62</v>
      </c>
      <c r="D1499" s="38" t="s">
        <v>148</v>
      </c>
      <c r="E1499" s="38">
        <v>35</v>
      </c>
      <c r="F1499" s="38">
        <v>180.29</v>
      </c>
      <c r="G1499" s="178">
        <v>757.44</v>
      </c>
      <c r="H1499" s="178">
        <v>291.32307692307597</v>
      </c>
    </row>
    <row r="1500" spans="2:8">
      <c r="B1500" s="38">
        <v>2019</v>
      </c>
      <c r="C1500" s="38" t="s">
        <v>62</v>
      </c>
      <c r="D1500" s="38" t="s">
        <v>135</v>
      </c>
      <c r="E1500" s="38">
        <v>2506</v>
      </c>
      <c r="F1500" s="38">
        <v>29063.77</v>
      </c>
      <c r="G1500" s="178">
        <v>141771.56</v>
      </c>
      <c r="H1500" s="178">
        <v>54527.523076922997</v>
      </c>
    </row>
    <row r="1501" spans="2:8">
      <c r="B1501" s="38">
        <v>2019</v>
      </c>
      <c r="C1501" s="38" t="s">
        <v>62</v>
      </c>
      <c r="D1501" s="38" t="s">
        <v>136</v>
      </c>
      <c r="E1501" s="38">
        <v>1072</v>
      </c>
      <c r="F1501" s="38">
        <v>8464.92</v>
      </c>
      <c r="G1501" s="178">
        <v>41291.64</v>
      </c>
      <c r="H1501" s="178">
        <v>15881.4</v>
      </c>
    </row>
    <row r="1502" spans="2:8">
      <c r="B1502" s="38">
        <v>2019</v>
      </c>
      <c r="C1502" s="38" t="s">
        <v>62</v>
      </c>
      <c r="D1502" s="38" t="s">
        <v>137</v>
      </c>
      <c r="E1502" s="38">
        <v>3637</v>
      </c>
      <c r="F1502" s="38">
        <v>26620.3</v>
      </c>
      <c r="G1502" s="178">
        <v>129765</v>
      </c>
      <c r="H1502" s="178">
        <v>49909.615384615303</v>
      </c>
    </row>
    <row r="1503" spans="2:8">
      <c r="B1503" s="38">
        <v>2019</v>
      </c>
      <c r="C1503" s="38" t="s">
        <v>62</v>
      </c>
      <c r="D1503" s="38" t="s">
        <v>138</v>
      </c>
      <c r="E1503" s="38">
        <v>398</v>
      </c>
      <c r="F1503" s="38">
        <v>5163.6499999999996</v>
      </c>
      <c r="G1503" s="178">
        <v>24661.48</v>
      </c>
      <c r="H1503" s="178">
        <v>9485.1846153846109</v>
      </c>
    </row>
    <row r="1504" spans="2:8">
      <c r="B1504" s="38">
        <v>2019</v>
      </c>
      <c r="C1504" s="38" t="s">
        <v>62</v>
      </c>
      <c r="D1504" s="38" t="s">
        <v>139</v>
      </c>
      <c r="E1504" s="38">
        <v>482</v>
      </c>
      <c r="F1504" s="38">
        <v>5041.13</v>
      </c>
      <c r="G1504" s="178">
        <v>24554.6</v>
      </c>
      <c r="H1504" s="178">
        <v>9444.0769230769201</v>
      </c>
    </row>
    <row r="1505" spans="2:8">
      <c r="B1505" s="38">
        <v>2019</v>
      </c>
      <c r="C1505" s="38" t="s">
        <v>62</v>
      </c>
      <c r="D1505" s="38" t="s">
        <v>140</v>
      </c>
      <c r="E1505" s="38">
        <v>7122</v>
      </c>
      <c r="F1505" s="38">
        <v>70278.960000000006</v>
      </c>
      <c r="G1505" s="178">
        <v>341827.8</v>
      </c>
      <c r="H1505" s="178">
        <v>131472.23076922999</v>
      </c>
    </row>
    <row r="1506" spans="2:8">
      <c r="B1506" s="38">
        <v>2019</v>
      </c>
      <c r="C1506" s="38" t="s">
        <v>62</v>
      </c>
      <c r="D1506" s="38" t="s">
        <v>141</v>
      </c>
      <c r="E1506" s="38">
        <v>2249</v>
      </c>
      <c r="F1506" s="38">
        <v>28024.13</v>
      </c>
      <c r="G1506" s="178">
        <v>135702.84</v>
      </c>
      <c r="H1506" s="178">
        <v>52193.4</v>
      </c>
    </row>
    <row r="1507" spans="2:8">
      <c r="B1507" s="38">
        <v>2019</v>
      </c>
      <c r="C1507" s="38" t="s">
        <v>62</v>
      </c>
      <c r="D1507" s="38" t="s">
        <v>142</v>
      </c>
      <c r="E1507" s="38">
        <v>1801</v>
      </c>
      <c r="F1507" s="38">
        <v>15054.72</v>
      </c>
      <c r="G1507" s="178">
        <v>73311.28</v>
      </c>
      <c r="H1507" s="178">
        <v>28196.646153846101</v>
      </c>
    </row>
    <row r="1508" spans="2:8">
      <c r="B1508" s="38">
        <v>2019</v>
      </c>
      <c r="C1508" s="38" t="s">
        <v>62</v>
      </c>
      <c r="D1508" s="38" t="s">
        <v>143</v>
      </c>
      <c r="E1508" s="38">
        <v>790</v>
      </c>
      <c r="F1508" s="38">
        <v>7276.86</v>
      </c>
      <c r="G1508" s="178">
        <v>34632</v>
      </c>
      <c r="H1508" s="178">
        <v>13320</v>
      </c>
    </row>
    <row r="1509" spans="2:8">
      <c r="B1509" s="38">
        <v>2019</v>
      </c>
      <c r="C1509" s="38" t="s">
        <v>62</v>
      </c>
      <c r="D1509" s="38" t="s">
        <v>144</v>
      </c>
      <c r="E1509" s="38">
        <v>10580</v>
      </c>
      <c r="F1509" s="38">
        <v>126396.66</v>
      </c>
      <c r="G1509" s="178">
        <v>615814.19999999995</v>
      </c>
      <c r="H1509" s="178">
        <v>236851.615384615</v>
      </c>
    </row>
    <row r="1510" spans="2:8">
      <c r="B1510" s="38">
        <v>2019</v>
      </c>
      <c r="C1510" s="38" t="s">
        <v>62</v>
      </c>
      <c r="D1510" s="38" t="s">
        <v>145</v>
      </c>
      <c r="E1510" s="38">
        <v>181</v>
      </c>
      <c r="F1510" s="38">
        <v>1122.3699999999999</v>
      </c>
      <c r="G1510" s="178">
        <v>5474.56</v>
      </c>
      <c r="H1510" s="178">
        <v>2105.6</v>
      </c>
    </row>
    <row r="1511" spans="2:8">
      <c r="B1511" s="38">
        <v>2019</v>
      </c>
      <c r="C1511" s="38" t="s">
        <v>62</v>
      </c>
      <c r="D1511" s="38" t="s">
        <v>146</v>
      </c>
      <c r="E1511" s="38">
        <v>903</v>
      </c>
      <c r="F1511" s="38">
        <v>8934.48</v>
      </c>
      <c r="G1511" s="178">
        <v>43583.28</v>
      </c>
      <c r="H1511" s="178">
        <v>16762.8</v>
      </c>
    </row>
    <row r="1512" spans="2:8">
      <c r="B1512" s="38">
        <v>2019</v>
      </c>
      <c r="C1512" s="38" t="s">
        <v>62</v>
      </c>
      <c r="D1512" s="38" t="s">
        <v>147</v>
      </c>
      <c r="E1512" s="38">
        <v>375</v>
      </c>
      <c r="F1512" s="38">
        <v>4685.21</v>
      </c>
      <c r="G1512" s="178">
        <v>22805.56</v>
      </c>
      <c r="H1512" s="178">
        <v>8771.3692307692309</v>
      </c>
    </row>
    <row r="1513" spans="2:8">
      <c r="B1513" s="38">
        <v>2019</v>
      </c>
      <c r="C1513" s="38" t="s">
        <v>62</v>
      </c>
      <c r="D1513" s="38" t="s">
        <v>148</v>
      </c>
      <c r="E1513" s="38">
        <v>17</v>
      </c>
      <c r="F1513" s="38">
        <v>62.87</v>
      </c>
      <c r="G1513" s="178">
        <v>250</v>
      </c>
      <c r="H1513" s="178">
        <v>96.153846153846104</v>
      </c>
    </row>
    <row r="1514" spans="2:8">
      <c r="B1514" s="38">
        <v>2020</v>
      </c>
      <c r="C1514" s="38" t="s">
        <v>62</v>
      </c>
      <c r="D1514" s="38" t="s">
        <v>135</v>
      </c>
      <c r="E1514" s="38">
        <v>2350</v>
      </c>
      <c r="F1514" s="38">
        <v>26654.82</v>
      </c>
      <c r="G1514" s="178">
        <v>130021.32</v>
      </c>
      <c r="H1514" s="178">
        <v>50008.2</v>
      </c>
    </row>
    <row r="1515" spans="2:8">
      <c r="B1515" s="38">
        <v>2020</v>
      </c>
      <c r="C1515" s="38" t="s">
        <v>62</v>
      </c>
      <c r="D1515" s="38" t="s">
        <v>136</v>
      </c>
      <c r="E1515" s="38">
        <v>1057</v>
      </c>
      <c r="F1515" s="38">
        <v>8841.2999999999993</v>
      </c>
      <c r="G1515" s="178">
        <v>43126.44</v>
      </c>
      <c r="H1515" s="178">
        <v>16587.092307692299</v>
      </c>
    </row>
    <row r="1516" spans="2:8">
      <c r="B1516" s="38">
        <v>2020</v>
      </c>
      <c r="C1516" s="38" t="s">
        <v>62</v>
      </c>
      <c r="D1516" s="38" t="s">
        <v>137</v>
      </c>
      <c r="E1516" s="38">
        <v>2370</v>
      </c>
      <c r="F1516" s="38">
        <v>24207.59</v>
      </c>
      <c r="G1516" s="178">
        <v>118021.32</v>
      </c>
      <c r="H1516" s="178">
        <v>45392.8153846153</v>
      </c>
    </row>
    <row r="1517" spans="2:8">
      <c r="B1517" s="38">
        <v>2020</v>
      </c>
      <c r="C1517" s="38" t="s">
        <v>62</v>
      </c>
      <c r="D1517" s="38" t="s">
        <v>138</v>
      </c>
      <c r="E1517" s="38">
        <v>410</v>
      </c>
      <c r="F1517" s="38">
        <v>5391.88</v>
      </c>
      <c r="G1517" s="178">
        <v>25462.799999999999</v>
      </c>
      <c r="H1517" s="178">
        <v>9793.3846153846098</v>
      </c>
    </row>
    <row r="1518" spans="2:8">
      <c r="B1518" s="38">
        <v>2020</v>
      </c>
      <c r="C1518" s="38" t="s">
        <v>62</v>
      </c>
      <c r="D1518" s="38" t="s">
        <v>139</v>
      </c>
      <c r="E1518" s="38">
        <v>358</v>
      </c>
      <c r="F1518" s="38">
        <v>5723.32</v>
      </c>
      <c r="G1518" s="178">
        <v>27918.240000000002</v>
      </c>
      <c r="H1518" s="178">
        <v>10737.7846153846</v>
      </c>
    </row>
    <row r="1519" spans="2:8">
      <c r="B1519" s="38">
        <v>2020</v>
      </c>
      <c r="C1519" s="38" t="s">
        <v>62</v>
      </c>
      <c r="D1519" s="38" t="s">
        <v>140</v>
      </c>
      <c r="E1519" s="38">
        <v>4854</v>
      </c>
      <c r="F1519" s="38">
        <v>63068.160000000003</v>
      </c>
      <c r="G1519" s="178">
        <v>307169.12</v>
      </c>
      <c r="H1519" s="178">
        <v>118141.969230769</v>
      </c>
    </row>
    <row r="1520" spans="2:8">
      <c r="B1520" s="38">
        <v>2020</v>
      </c>
      <c r="C1520" s="38" t="s">
        <v>62</v>
      </c>
      <c r="D1520" s="38" t="s">
        <v>141</v>
      </c>
      <c r="E1520" s="38">
        <v>1892</v>
      </c>
      <c r="F1520" s="38">
        <v>25483.79</v>
      </c>
      <c r="G1520" s="178">
        <v>123427.76</v>
      </c>
      <c r="H1520" s="178">
        <v>47472.215384615301</v>
      </c>
    </row>
    <row r="1521" spans="2:8">
      <c r="B1521" s="38">
        <v>2020</v>
      </c>
      <c r="C1521" s="38" t="s">
        <v>62</v>
      </c>
      <c r="D1521" s="38" t="s">
        <v>142</v>
      </c>
      <c r="E1521" s="38">
        <v>1636</v>
      </c>
      <c r="F1521" s="38">
        <v>14912.92</v>
      </c>
      <c r="G1521" s="178">
        <v>72609.64</v>
      </c>
      <c r="H1521" s="178">
        <v>27926.7846153846</v>
      </c>
    </row>
    <row r="1522" spans="2:8">
      <c r="B1522" s="38">
        <v>2020</v>
      </c>
      <c r="C1522" s="38" t="s">
        <v>62</v>
      </c>
      <c r="D1522" s="38" t="s">
        <v>143</v>
      </c>
      <c r="E1522" s="38">
        <v>568</v>
      </c>
      <c r="F1522" s="38">
        <v>8152.54</v>
      </c>
      <c r="G1522" s="178">
        <v>39299.72</v>
      </c>
      <c r="H1522" s="178">
        <v>15115.276923076901</v>
      </c>
    </row>
    <row r="1523" spans="2:8">
      <c r="B1523" s="38">
        <v>2020</v>
      </c>
      <c r="C1523" s="38" t="s">
        <v>62</v>
      </c>
      <c r="D1523" s="38" t="s">
        <v>144</v>
      </c>
      <c r="E1523" s="38">
        <v>9390</v>
      </c>
      <c r="F1523" s="38">
        <v>120389.86</v>
      </c>
      <c r="G1523" s="178">
        <v>586293.64</v>
      </c>
      <c r="H1523" s="178">
        <v>225497.55384615299</v>
      </c>
    </row>
    <row r="1524" spans="2:8">
      <c r="B1524" s="38">
        <v>2020</v>
      </c>
      <c r="C1524" s="38" t="s">
        <v>62</v>
      </c>
      <c r="D1524" s="38" t="s">
        <v>145</v>
      </c>
      <c r="E1524" s="38">
        <v>132</v>
      </c>
      <c r="F1524" s="38">
        <v>1305.8800000000001</v>
      </c>
      <c r="G1524" s="178">
        <v>6370.12</v>
      </c>
      <c r="H1524" s="178">
        <v>2450.04615384615</v>
      </c>
    </row>
    <row r="1525" spans="2:8">
      <c r="B1525" s="38">
        <v>2020</v>
      </c>
      <c r="C1525" s="38" t="s">
        <v>62</v>
      </c>
      <c r="D1525" s="38" t="s">
        <v>146</v>
      </c>
      <c r="E1525" s="38">
        <v>970</v>
      </c>
      <c r="F1525" s="38">
        <v>9798.2099999999991</v>
      </c>
      <c r="G1525" s="178">
        <v>47796.639999999999</v>
      </c>
      <c r="H1525" s="178">
        <v>18383.323076922999</v>
      </c>
    </row>
    <row r="1526" spans="2:8">
      <c r="B1526" s="38">
        <v>2020</v>
      </c>
      <c r="C1526" s="38" t="s">
        <v>62</v>
      </c>
      <c r="D1526" s="38" t="s">
        <v>147</v>
      </c>
      <c r="E1526" s="38">
        <v>351</v>
      </c>
      <c r="F1526" s="38">
        <v>4879</v>
      </c>
      <c r="G1526" s="178">
        <v>23778.52</v>
      </c>
      <c r="H1526" s="178">
        <v>9145.5846153846105</v>
      </c>
    </row>
    <row r="1527" spans="2:8">
      <c r="B1527" s="38">
        <v>2021</v>
      </c>
      <c r="C1527" s="38" t="s">
        <v>62</v>
      </c>
      <c r="D1527" s="38" t="s">
        <v>135</v>
      </c>
      <c r="E1527" s="38">
        <v>2311</v>
      </c>
      <c r="F1527" s="38">
        <v>27010.74</v>
      </c>
      <c r="G1527" s="178">
        <v>131759.51999999999</v>
      </c>
      <c r="H1527" s="178">
        <v>50676.7384615384</v>
      </c>
    </row>
    <row r="1528" spans="2:8">
      <c r="B1528" s="38">
        <v>2021</v>
      </c>
      <c r="C1528" s="38" t="s">
        <v>62</v>
      </c>
      <c r="D1528" s="38" t="s">
        <v>136</v>
      </c>
      <c r="E1528" s="38">
        <v>998</v>
      </c>
      <c r="F1528" s="38">
        <v>7878.83</v>
      </c>
      <c r="G1528" s="178">
        <v>38430.559999999998</v>
      </c>
      <c r="H1528" s="178">
        <v>14780.984615384599</v>
      </c>
    </row>
    <row r="1529" spans="2:8">
      <c r="B1529" s="38">
        <v>2021</v>
      </c>
      <c r="C1529" s="38" t="s">
        <v>62</v>
      </c>
      <c r="D1529" s="38" t="s">
        <v>137</v>
      </c>
      <c r="E1529" s="38">
        <v>2335</v>
      </c>
      <c r="F1529" s="38">
        <v>21652.55</v>
      </c>
      <c r="G1529" s="178">
        <v>105585.96</v>
      </c>
      <c r="H1529" s="178">
        <v>40609.984615384601</v>
      </c>
    </row>
    <row r="1530" spans="2:8">
      <c r="B1530" s="38">
        <v>2021</v>
      </c>
      <c r="C1530" s="38" t="s">
        <v>62</v>
      </c>
      <c r="D1530" s="38" t="s">
        <v>138</v>
      </c>
      <c r="E1530" s="38">
        <v>407</v>
      </c>
      <c r="F1530" s="38">
        <v>5079.71</v>
      </c>
      <c r="G1530" s="178">
        <v>24106.880000000001</v>
      </c>
      <c r="H1530" s="178">
        <v>9271.8769230769194</v>
      </c>
    </row>
    <row r="1531" spans="2:8">
      <c r="B1531" s="38">
        <v>2021</v>
      </c>
      <c r="C1531" s="38" t="s">
        <v>62</v>
      </c>
      <c r="D1531" s="38" t="s">
        <v>139</v>
      </c>
      <c r="E1531" s="38">
        <v>338</v>
      </c>
      <c r="F1531" s="38">
        <v>5249.65</v>
      </c>
      <c r="G1531" s="178">
        <v>25599.4</v>
      </c>
      <c r="H1531" s="178">
        <v>9845.9230769230708</v>
      </c>
    </row>
    <row r="1532" spans="2:8">
      <c r="B1532" s="38">
        <v>2021</v>
      </c>
      <c r="C1532" s="38" t="s">
        <v>62</v>
      </c>
      <c r="D1532" s="38" t="s">
        <v>140</v>
      </c>
      <c r="E1532" s="38">
        <v>4882</v>
      </c>
      <c r="F1532" s="38">
        <v>61320.98</v>
      </c>
      <c r="G1532" s="178">
        <v>297440.44</v>
      </c>
      <c r="H1532" s="178">
        <v>114400.169230769</v>
      </c>
    </row>
    <row r="1533" spans="2:8">
      <c r="B1533" s="38">
        <v>2021</v>
      </c>
      <c r="C1533" s="38" t="s">
        <v>62</v>
      </c>
      <c r="D1533" s="38" t="s">
        <v>141</v>
      </c>
      <c r="E1533" s="38">
        <v>1793</v>
      </c>
      <c r="F1533" s="38">
        <v>25168.49</v>
      </c>
      <c r="G1533" s="178">
        <v>122125.2</v>
      </c>
      <c r="H1533" s="178">
        <v>46971.2307692307</v>
      </c>
    </row>
    <row r="1534" spans="2:8">
      <c r="B1534" s="38">
        <v>2021</v>
      </c>
      <c r="C1534" s="38" t="s">
        <v>62</v>
      </c>
      <c r="D1534" s="38" t="s">
        <v>142</v>
      </c>
      <c r="E1534" s="38">
        <v>1231</v>
      </c>
      <c r="F1534" s="38">
        <v>13622.67</v>
      </c>
      <c r="G1534" s="178">
        <v>66177.88</v>
      </c>
      <c r="H1534" s="178">
        <v>25453.0307692307</v>
      </c>
    </row>
    <row r="1535" spans="2:8">
      <c r="B1535" s="38">
        <v>2021</v>
      </c>
      <c r="C1535" s="38" t="s">
        <v>62</v>
      </c>
      <c r="D1535" s="38" t="s">
        <v>143</v>
      </c>
      <c r="E1535" s="38">
        <v>697</v>
      </c>
      <c r="F1535" s="38">
        <v>8352.6299999999992</v>
      </c>
      <c r="G1535" s="178">
        <v>40692.6</v>
      </c>
      <c r="H1535" s="178">
        <v>15651</v>
      </c>
    </row>
    <row r="1536" spans="2:8">
      <c r="B1536" s="38">
        <v>2021</v>
      </c>
      <c r="C1536" s="38" t="s">
        <v>62</v>
      </c>
      <c r="D1536" s="38" t="s">
        <v>144</v>
      </c>
      <c r="E1536" s="38">
        <v>8344</v>
      </c>
      <c r="F1536" s="38">
        <v>104136.13</v>
      </c>
      <c r="G1536" s="178">
        <v>507169.88</v>
      </c>
      <c r="H1536" s="178">
        <v>195065.33846153799</v>
      </c>
    </row>
    <row r="1537" spans="2:8">
      <c r="B1537" s="38">
        <v>2021</v>
      </c>
      <c r="C1537" s="38" t="s">
        <v>62</v>
      </c>
      <c r="D1537" s="38" t="s">
        <v>145</v>
      </c>
      <c r="E1537" s="38">
        <v>102</v>
      </c>
      <c r="F1537" s="38">
        <v>707.07</v>
      </c>
      <c r="G1537" s="178">
        <v>3449.08</v>
      </c>
      <c r="H1537" s="178">
        <v>1326.56923076923</v>
      </c>
    </row>
    <row r="1538" spans="2:8">
      <c r="B1538" s="38">
        <v>2021</v>
      </c>
      <c r="C1538" s="38" t="s">
        <v>62</v>
      </c>
      <c r="D1538" s="38" t="s">
        <v>146</v>
      </c>
      <c r="E1538" s="38">
        <v>989</v>
      </c>
      <c r="F1538" s="38">
        <v>9653.26</v>
      </c>
      <c r="G1538" s="178">
        <v>47084.08</v>
      </c>
      <c r="H1538" s="178">
        <v>18109.261538461498</v>
      </c>
    </row>
    <row r="1539" spans="2:8">
      <c r="B1539" s="38">
        <v>2021</v>
      </c>
      <c r="C1539" s="38" t="s">
        <v>62</v>
      </c>
      <c r="D1539" s="38" t="s">
        <v>147</v>
      </c>
      <c r="E1539" s="38">
        <v>392</v>
      </c>
      <c r="F1539" s="38">
        <v>4454.6400000000003</v>
      </c>
      <c r="G1539" s="178">
        <v>21697.16</v>
      </c>
      <c r="H1539" s="178">
        <v>8345.0615384615303</v>
      </c>
    </row>
    <row r="1540" spans="2:8">
      <c r="B1540" s="38">
        <v>2022</v>
      </c>
      <c r="C1540" s="38" t="s">
        <v>62</v>
      </c>
      <c r="D1540" s="38" t="s">
        <v>135</v>
      </c>
      <c r="E1540" s="38">
        <v>1921</v>
      </c>
      <c r="F1540" s="38">
        <v>23619.82</v>
      </c>
      <c r="G1540" s="178">
        <v>112431.16</v>
      </c>
      <c r="H1540" s="178">
        <v>43242.753846153799</v>
      </c>
    </row>
    <row r="1541" spans="2:8">
      <c r="B1541" s="38">
        <v>2022</v>
      </c>
      <c r="C1541" s="38" t="s">
        <v>62</v>
      </c>
      <c r="D1541" s="38" t="s">
        <v>136</v>
      </c>
      <c r="E1541" s="38">
        <v>829</v>
      </c>
      <c r="F1541" s="38">
        <v>6950.86</v>
      </c>
      <c r="G1541" s="178">
        <v>33245.72</v>
      </c>
      <c r="H1541" s="178">
        <v>12786.8153846153</v>
      </c>
    </row>
    <row r="1542" spans="2:8">
      <c r="B1542" s="38">
        <v>2022</v>
      </c>
      <c r="C1542" s="38" t="s">
        <v>62</v>
      </c>
      <c r="D1542" s="38" t="s">
        <v>137</v>
      </c>
      <c r="E1542" s="38">
        <v>1920</v>
      </c>
      <c r="F1542" s="38">
        <v>19893.53</v>
      </c>
      <c r="G1542" s="178">
        <v>95031.64</v>
      </c>
      <c r="H1542" s="178">
        <v>36550.630769230702</v>
      </c>
    </row>
    <row r="1543" spans="2:8">
      <c r="B1543" s="38">
        <v>2022</v>
      </c>
      <c r="C1543" s="38" t="s">
        <v>62</v>
      </c>
      <c r="D1543" s="38" t="s">
        <v>138</v>
      </c>
      <c r="E1543" s="38">
        <v>423</v>
      </c>
      <c r="F1543" s="38">
        <v>5712.49</v>
      </c>
      <c r="G1543" s="178">
        <v>26579.200000000001</v>
      </c>
      <c r="H1543" s="178">
        <v>10222.7692307692</v>
      </c>
    </row>
    <row r="1544" spans="2:8">
      <c r="B1544" s="38">
        <v>2022</v>
      </c>
      <c r="C1544" s="38" t="s">
        <v>62</v>
      </c>
      <c r="D1544" s="38" t="s">
        <v>139</v>
      </c>
      <c r="E1544" s="38">
        <v>436</v>
      </c>
      <c r="F1544" s="38">
        <v>5544.66</v>
      </c>
      <c r="G1544" s="178">
        <v>26391.84</v>
      </c>
      <c r="H1544" s="178">
        <v>10150.7076923076</v>
      </c>
    </row>
    <row r="1545" spans="2:8">
      <c r="B1545" s="38">
        <v>2022</v>
      </c>
      <c r="C1545" s="38" t="s">
        <v>62</v>
      </c>
      <c r="D1545" s="38" t="s">
        <v>140</v>
      </c>
      <c r="E1545" s="38">
        <v>4453</v>
      </c>
      <c r="F1545" s="38">
        <v>58706.03</v>
      </c>
      <c r="G1545" s="178">
        <v>277632.68</v>
      </c>
      <c r="H1545" s="178">
        <v>106781.8</v>
      </c>
    </row>
    <row r="1546" spans="2:8">
      <c r="B1546" s="38">
        <v>2022</v>
      </c>
      <c r="C1546" s="38" t="s">
        <v>62</v>
      </c>
      <c r="D1546" s="38" t="s">
        <v>141</v>
      </c>
      <c r="E1546" s="38">
        <v>2024</v>
      </c>
      <c r="F1546" s="38">
        <v>28163.27</v>
      </c>
      <c r="G1546" s="178">
        <v>133110.32</v>
      </c>
      <c r="H1546" s="178">
        <v>51196.276923076897</v>
      </c>
    </row>
    <row r="1547" spans="2:8">
      <c r="B1547" s="38">
        <v>2022</v>
      </c>
      <c r="C1547" s="38" t="s">
        <v>62</v>
      </c>
      <c r="D1547" s="38" t="s">
        <v>142</v>
      </c>
      <c r="E1547" s="38">
        <v>1149</v>
      </c>
      <c r="F1547" s="38">
        <v>12598.2</v>
      </c>
      <c r="G1547" s="178">
        <v>60008.72</v>
      </c>
      <c r="H1547" s="178">
        <v>23080.276923076901</v>
      </c>
    </row>
    <row r="1548" spans="2:8">
      <c r="B1548" s="38">
        <v>2022</v>
      </c>
      <c r="C1548" s="38" t="s">
        <v>62</v>
      </c>
      <c r="D1548" s="38" t="s">
        <v>143</v>
      </c>
      <c r="E1548" s="38">
        <v>739</v>
      </c>
      <c r="F1548" s="38">
        <v>8305.26</v>
      </c>
      <c r="G1548" s="178">
        <v>39558.120000000003</v>
      </c>
      <c r="H1548" s="178">
        <v>15214.6615384615</v>
      </c>
    </row>
    <row r="1549" spans="2:8">
      <c r="B1549" s="38">
        <v>2022</v>
      </c>
      <c r="C1549" s="38" t="s">
        <v>62</v>
      </c>
      <c r="D1549" s="38" t="s">
        <v>144</v>
      </c>
      <c r="E1549" s="38">
        <v>7769</v>
      </c>
      <c r="F1549" s="38">
        <v>97364.6</v>
      </c>
      <c r="G1549" s="178">
        <v>463025.32</v>
      </c>
      <c r="H1549" s="178">
        <v>178086.66153846099</v>
      </c>
    </row>
    <row r="1550" spans="2:8">
      <c r="B1550" s="38">
        <v>2022</v>
      </c>
      <c r="C1550" s="38" t="s">
        <v>62</v>
      </c>
      <c r="D1550" s="38" t="s">
        <v>145</v>
      </c>
      <c r="E1550" s="38">
        <v>208</v>
      </c>
      <c r="F1550" s="38">
        <v>1314.67</v>
      </c>
      <c r="G1550" s="178">
        <v>6204.28</v>
      </c>
      <c r="H1550" s="178">
        <v>2386.2615384615301</v>
      </c>
    </row>
    <row r="1551" spans="2:8">
      <c r="B1551" s="38">
        <v>2022</v>
      </c>
      <c r="C1551" s="38" t="s">
        <v>62</v>
      </c>
      <c r="D1551" s="38" t="s">
        <v>146</v>
      </c>
      <c r="E1551" s="38">
        <v>894</v>
      </c>
      <c r="F1551" s="38">
        <v>9599.58</v>
      </c>
      <c r="G1551" s="178">
        <v>45568.12</v>
      </c>
      <c r="H1551" s="178">
        <v>17526.2</v>
      </c>
    </row>
    <row r="1552" spans="2:8">
      <c r="B1552" s="38">
        <v>2022</v>
      </c>
      <c r="C1552" s="38" t="s">
        <v>62</v>
      </c>
      <c r="D1552" s="38" t="s">
        <v>147</v>
      </c>
      <c r="E1552" s="38">
        <v>328</v>
      </c>
      <c r="F1552" s="38">
        <v>4147.45</v>
      </c>
      <c r="G1552" s="178">
        <v>19701.2</v>
      </c>
      <c r="H1552" s="178">
        <v>7577.3846153846098</v>
      </c>
    </row>
    <row r="1553" spans="2:8">
      <c r="B1553" s="38">
        <v>2023</v>
      </c>
      <c r="C1553" s="38" t="s">
        <v>62</v>
      </c>
      <c r="D1553" s="38" t="s">
        <v>135</v>
      </c>
      <c r="E1553" s="38">
        <v>1640</v>
      </c>
      <c r="F1553" s="38">
        <v>25492.74</v>
      </c>
      <c r="G1553" s="178">
        <v>96209.24</v>
      </c>
      <c r="H1553" s="178">
        <v>37003.553846153802</v>
      </c>
    </row>
    <row r="1554" spans="2:8">
      <c r="B1554" s="38">
        <v>2023</v>
      </c>
      <c r="C1554" s="38" t="s">
        <v>62</v>
      </c>
      <c r="D1554" s="38" t="s">
        <v>136</v>
      </c>
      <c r="E1554" s="38">
        <v>804</v>
      </c>
      <c r="F1554" s="38">
        <v>8154.08</v>
      </c>
      <c r="G1554" s="178">
        <v>30761.72</v>
      </c>
      <c r="H1554" s="178">
        <v>11831.430769230699</v>
      </c>
    </row>
    <row r="1555" spans="2:8">
      <c r="B1555" s="38">
        <v>2023</v>
      </c>
      <c r="C1555" s="38" t="s">
        <v>62</v>
      </c>
      <c r="D1555" s="38" t="s">
        <v>137</v>
      </c>
      <c r="E1555" s="38">
        <v>1525</v>
      </c>
      <c r="F1555" s="38">
        <v>20242.02</v>
      </c>
      <c r="G1555" s="178">
        <v>76324.2</v>
      </c>
      <c r="H1555" s="178">
        <v>29355.461538461499</v>
      </c>
    </row>
    <row r="1556" spans="2:8">
      <c r="B1556" s="38">
        <v>2023</v>
      </c>
      <c r="C1556" s="38" t="s">
        <v>62</v>
      </c>
      <c r="D1556" s="38" t="s">
        <v>138</v>
      </c>
      <c r="E1556" s="38">
        <v>453</v>
      </c>
      <c r="F1556" s="38">
        <v>7010.45</v>
      </c>
      <c r="G1556" s="178">
        <v>26192.799999999999</v>
      </c>
      <c r="H1556" s="178">
        <v>10074.1538461538</v>
      </c>
    </row>
    <row r="1557" spans="2:8">
      <c r="B1557" s="38">
        <v>2023</v>
      </c>
      <c r="C1557" s="38" t="s">
        <v>62</v>
      </c>
      <c r="D1557" s="38" t="s">
        <v>139</v>
      </c>
      <c r="E1557" s="38">
        <v>425</v>
      </c>
      <c r="F1557" s="38">
        <v>5918.25</v>
      </c>
      <c r="G1557" s="178">
        <v>22291.919999999998</v>
      </c>
      <c r="H1557" s="178">
        <v>8573.81538461538</v>
      </c>
    </row>
    <row r="1558" spans="2:8">
      <c r="B1558" s="38">
        <v>2023</v>
      </c>
      <c r="C1558" s="38" t="s">
        <v>62</v>
      </c>
      <c r="D1558" s="38" t="s">
        <v>140</v>
      </c>
      <c r="E1558" s="38">
        <v>4430</v>
      </c>
      <c r="F1558" s="38">
        <v>70610.960000000006</v>
      </c>
      <c r="G1558" s="178">
        <v>266388.28000000003</v>
      </c>
      <c r="H1558" s="178">
        <v>102457.03076923</v>
      </c>
    </row>
    <row r="1559" spans="2:8">
      <c r="B1559" s="38">
        <v>2023</v>
      </c>
      <c r="C1559" s="38" t="s">
        <v>62</v>
      </c>
      <c r="D1559" s="38" t="s">
        <v>141</v>
      </c>
      <c r="E1559" s="38">
        <v>1975</v>
      </c>
      <c r="F1559" s="38">
        <v>35239.56</v>
      </c>
      <c r="G1559" s="178">
        <v>132781.07999999999</v>
      </c>
      <c r="H1559" s="178">
        <v>51069.646153846101</v>
      </c>
    </row>
    <row r="1560" spans="2:8">
      <c r="B1560" s="38">
        <v>2023</v>
      </c>
      <c r="C1560" s="38" t="s">
        <v>62</v>
      </c>
      <c r="D1560" s="38" t="s">
        <v>142</v>
      </c>
      <c r="E1560" s="38">
        <v>988</v>
      </c>
      <c r="F1560" s="38">
        <v>14274.31</v>
      </c>
      <c r="G1560" s="178">
        <v>53587.96</v>
      </c>
      <c r="H1560" s="178">
        <v>20610.753846153799</v>
      </c>
    </row>
    <row r="1561" spans="2:8">
      <c r="B1561" s="38">
        <v>2023</v>
      </c>
      <c r="C1561" s="38" t="s">
        <v>62</v>
      </c>
      <c r="D1561" s="38" t="s">
        <v>143</v>
      </c>
      <c r="E1561" s="38">
        <v>691</v>
      </c>
      <c r="F1561" s="38">
        <v>9280.9</v>
      </c>
      <c r="G1561" s="178">
        <v>35022.519999999997</v>
      </c>
      <c r="H1561" s="178">
        <v>13470.2</v>
      </c>
    </row>
    <row r="1562" spans="2:8">
      <c r="B1562" s="38">
        <v>2023</v>
      </c>
      <c r="C1562" s="38" t="s">
        <v>62</v>
      </c>
      <c r="D1562" s="38" t="s">
        <v>144</v>
      </c>
      <c r="E1562" s="38">
        <v>6820</v>
      </c>
      <c r="F1562" s="38">
        <v>109235.18</v>
      </c>
      <c r="G1562" s="178">
        <v>411247.52</v>
      </c>
      <c r="H1562" s="178">
        <v>158172.12307692299</v>
      </c>
    </row>
    <row r="1563" spans="2:8">
      <c r="B1563" s="38">
        <v>2023</v>
      </c>
      <c r="C1563" s="38" t="s">
        <v>62</v>
      </c>
      <c r="D1563" s="38" t="s">
        <v>145</v>
      </c>
      <c r="E1563" s="38">
        <v>222</v>
      </c>
      <c r="F1563" s="38">
        <v>2037.31</v>
      </c>
      <c r="G1563" s="178">
        <v>7689.2</v>
      </c>
      <c r="H1563" s="178">
        <v>2957.3846153846098</v>
      </c>
    </row>
    <row r="1564" spans="2:8">
      <c r="B1564" s="38">
        <v>2023</v>
      </c>
      <c r="C1564" s="38" t="s">
        <v>62</v>
      </c>
      <c r="D1564" s="38" t="s">
        <v>146</v>
      </c>
      <c r="E1564" s="38">
        <v>790</v>
      </c>
      <c r="F1564" s="38">
        <v>11358.08</v>
      </c>
      <c r="G1564" s="178">
        <v>42855</v>
      </c>
      <c r="H1564" s="178">
        <v>16482.692307692301</v>
      </c>
    </row>
    <row r="1565" spans="2:8">
      <c r="B1565" s="38">
        <v>2023</v>
      </c>
      <c r="C1565" s="38" t="s">
        <v>62</v>
      </c>
      <c r="D1565" s="38" t="s">
        <v>147</v>
      </c>
      <c r="E1565" s="38">
        <v>343</v>
      </c>
      <c r="F1565" s="38">
        <v>5696.28</v>
      </c>
      <c r="G1565" s="178">
        <v>21508.68</v>
      </c>
      <c r="H1565" s="178">
        <v>8272.5692307692298</v>
      </c>
    </row>
    <row r="1566" spans="2:8">
      <c r="B1566" s="38">
        <v>2015</v>
      </c>
      <c r="C1566" s="38" t="s">
        <v>65</v>
      </c>
      <c r="D1566" s="38" t="s">
        <v>135</v>
      </c>
      <c r="E1566" s="38">
        <v>109</v>
      </c>
      <c r="F1566" s="38">
        <v>3673.26</v>
      </c>
      <c r="G1566" s="178">
        <v>4261</v>
      </c>
    </row>
    <row r="1567" spans="2:8">
      <c r="B1567" s="38">
        <v>2015</v>
      </c>
      <c r="C1567" s="38" t="s">
        <v>65</v>
      </c>
      <c r="D1567" s="38" t="s">
        <v>136</v>
      </c>
      <c r="E1567" s="38">
        <v>76</v>
      </c>
      <c r="F1567" s="38">
        <v>1676.59</v>
      </c>
      <c r="G1567" s="178">
        <v>1899</v>
      </c>
    </row>
    <row r="1568" spans="2:8">
      <c r="B1568" s="38">
        <v>2015</v>
      </c>
      <c r="C1568" s="38" t="s">
        <v>65</v>
      </c>
      <c r="D1568" s="38" t="s">
        <v>137</v>
      </c>
      <c r="E1568" s="38">
        <v>88</v>
      </c>
      <c r="F1568" s="38">
        <v>1429.73</v>
      </c>
      <c r="G1568" s="178">
        <v>1521</v>
      </c>
    </row>
    <row r="1569" spans="2:7">
      <c r="B1569" s="38">
        <v>2015</v>
      </c>
      <c r="C1569" s="38" t="s">
        <v>65</v>
      </c>
      <c r="D1569" s="38" t="s">
        <v>138</v>
      </c>
      <c r="E1569" s="38">
        <v>49</v>
      </c>
      <c r="F1569" s="38">
        <v>1358.44</v>
      </c>
      <c r="G1569" s="178">
        <v>1466</v>
      </c>
    </row>
    <row r="1570" spans="2:7">
      <c r="B1570" s="38">
        <v>2015</v>
      </c>
      <c r="C1570" s="38" t="s">
        <v>65</v>
      </c>
      <c r="D1570" s="38" t="s">
        <v>139</v>
      </c>
      <c r="E1570" s="38">
        <v>12</v>
      </c>
      <c r="F1570" s="38">
        <v>292</v>
      </c>
      <c r="G1570" s="178">
        <v>309</v>
      </c>
    </row>
    <row r="1571" spans="2:7">
      <c r="B1571" s="38">
        <v>2015</v>
      </c>
      <c r="C1571" s="38" t="s">
        <v>65</v>
      </c>
      <c r="D1571" s="38" t="s">
        <v>140</v>
      </c>
      <c r="E1571" s="38">
        <v>362</v>
      </c>
      <c r="F1571" s="38">
        <v>7191.26</v>
      </c>
      <c r="G1571" s="178">
        <v>8033</v>
      </c>
    </row>
    <row r="1572" spans="2:7">
      <c r="B1572" s="38">
        <v>2015</v>
      </c>
      <c r="C1572" s="38" t="s">
        <v>65</v>
      </c>
      <c r="D1572" s="38" t="s">
        <v>141</v>
      </c>
      <c r="E1572" s="38">
        <v>427</v>
      </c>
      <c r="F1572" s="38">
        <v>9640.6299999999992</v>
      </c>
      <c r="G1572" s="178">
        <v>10774.5</v>
      </c>
    </row>
    <row r="1573" spans="2:7">
      <c r="B1573" s="38">
        <v>2015</v>
      </c>
      <c r="C1573" s="38" t="s">
        <v>65</v>
      </c>
      <c r="D1573" s="38" t="s">
        <v>142</v>
      </c>
      <c r="E1573" s="38">
        <v>128</v>
      </c>
      <c r="F1573" s="38">
        <v>3518.34</v>
      </c>
      <c r="G1573" s="178">
        <v>4166</v>
      </c>
    </row>
    <row r="1574" spans="2:7">
      <c r="B1574" s="38">
        <v>2015</v>
      </c>
      <c r="C1574" s="38" t="s">
        <v>65</v>
      </c>
      <c r="D1574" s="38" t="s">
        <v>143</v>
      </c>
      <c r="E1574" s="38">
        <v>106</v>
      </c>
      <c r="F1574" s="38">
        <v>3509.33</v>
      </c>
      <c r="G1574" s="178">
        <v>4138</v>
      </c>
    </row>
    <row r="1575" spans="2:7">
      <c r="B1575" s="38">
        <v>2015</v>
      </c>
      <c r="C1575" s="38" t="s">
        <v>65</v>
      </c>
      <c r="D1575" s="38" t="s">
        <v>144</v>
      </c>
      <c r="E1575" s="38">
        <v>320</v>
      </c>
      <c r="F1575" s="38">
        <v>8901.91</v>
      </c>
      <c r="G1575" s="178">
        <v>10394</v>
      </c>
    </row>
    <row r="1576" spans="2:7">
      <c r="B1576" s="38">
        <v>2015</v>
      </c>
      <c r="C1576" s="38" t="s">
        <v>65</v>
      </c>
      <c r="D1576" s="38" t="s">
        <v>146</v>
      </c>
      <c r="E1576" s="38">
        <v>50</v>
      </c>
      <c r="F1576" s="38">
        <v>1450.65</v>
      </c>
      <c r="G1576" s="178">
        <v>1689</v>
      </c>
    </row>
    <row r="1577" spans="2:7">
      <c r="B1577" s="38">
        <v>2015</v>
      </c>
      <c r="C1577" s="38" t="s">
        <v>65</v>
      </c>
      <c r="D1577" s="38" t="s">
        <v>147</v>
      </c>
      <c r="E1577" s="38">
        <v>182</v>
      </c>
      <c r="F1577" s="38">
        <v>5357.28</v>
      </c>
      <c r="G1577" s="178">
        <v>5931</v>
      </c>
    </row>
    <row r="1578" spans="2:7">
      <c r="B1578" s="38">
        <v>2016</v>
      </c>
      <c r="C1578" s="38" t="s">
        <v>65</v>
      </c>
      <c r="D1578" s="38" t="s">
        <v>135</v>
      </c>
      <c r="E1578" s="38">
        <v>133</v>
      </c>
      <c r="F1578" s="38">
        <v>3887.21</v>
      </c>
      <c r="G1578" s="178">
        <v>4894</v>
      </c>
    </row>
    <row r="1579" spans="2:7">
      <c r="B1579" s="38">
        <v>2016</v>
      </c>
      <c r="C1579" s="38" t="s">
        <v>65</v>
      </c>
      <c r="D1579" s="38" t="s">
        <v>136</v>
      </c>
      <c r="E1579" s="38">
        <v>79</v>
      </c>
      <c r="F1579" s="38">
        <v>1673.9</v>
      </c>
      <c r="G1579" s="178">
        <v>2098</v>
      </c>
    </row>
    <row r="1580" spans="2:7">
      <c r="B1580" s="38">
        <v>2016</v>
      </c>
      <c r="C1580" s="38" t="s">
        <v>65</v>
      </c>
      <c r="D1580" s="38" t="s">
        <v>137</v>
      </c>
      <c r="E1580" s="38">
        <v>61</v>
      </c>
      <c r="F1580" s="38">
        <v>996.14</v>
      </c>
      <c r="G1580" s="178">
        <v>1248.5</v>
      </c>
    </row>
    <row r="1581" spans="2:7">
      <c r="B1581" s="38">
        <v>2016</v>
      </c>
      <c r="C1581" s="38" t="s">
        <v>65</v>
      </c>
      <c r="D1581" s="38" t="s">
        <v>138</v>
      </c>
      <c r="E1581" s="38">
        <v>64</v>
      </c>
      <c r="F1581" s="38">
        <v>1425.79</v>
      </c>
      <c r="G1581" s="178">
        <v>1787</v>
      </c>
    </row>
    <row r="1582" spans="2:7">
      <c r="B1582" s="38">
        <v>2016</v>
      </c>
      <c r="C1582" s="38" t="s">
        <v>65</v>
      </c>
      <c r="D1582" s="38" t="s">
        <v>139</v>
      </c>
      <c r="E1582" s="38">
        <v>18</v>
      </c>
      <c r="F1582" s="38">
        <v>390.95</v>
      </c>
      <c r="G1582" s="178">
        <v>490</v>
      </c>
    </row>
    <row r="1583" spans="2:7">
      <c r="B1583" s="38">
        <v>2016</v>
      </c>
      <c r="C1583" s="38" t="s">
        <v>65</v>
      </c>
      <c r="D1583" s="38" t="s">
        <v>140</v>
      </c>
      <c r="E1583" s="38">
        <v>339</v>
      </c>
      <c r="F1583" s="38">
        <v>7600.02</v>
      </c>
      <c r="G1583" s="178">
        <v>9539.5</v>
      </c>
    </row>
    <row r="1584" spans="2:7">
      <c r="B1584" s="38">
        <v>2016</v>
      </c>
      <c r="C1584" s="38" t="s">
        <v>65</v>
      </c>
      <c r="D1584" s="38" t="s">
        <v>141</v>
      </c>
      <c r="E1584" s="38">
        <v>467</v>
      </c>
      <c r="F1584" s="38">
        <v>9819.0400000000009</v>
      </c>
      <c r="G1584" s="178">
        <v>12326.5</v>
      </c>
    </row>
    <row r="1585" spans="2:7">
      <c r="B1585" s="38">
        <v>2016</v>
      </c>
      <c r="C1585" s="38" t="s">
        <v>65</v>
      </c>
      <c r="D1585" s="38" t="s">
        <v>142</v>
      </c>
      <c r="E1585" s="38">
        <v>120</v>
      </c>
      <c r="F1585" s="38">
        <v>2747.06</v>
      </c>
      <c r="G1585" s="178">
        <v>3443</v>
      </c>
    </row>
    <row r="1586" spans="2:7">
      <c r="B1586" s="38">
        <v>2016</v>
      </c>
      <c r="C1586" s="38" t="s">
        <v>65</v>
      </c>
      <c r="D1586" s="38" t="s">
        <v>143</v>
      </c>
      <c r="E1586" s="38">
        <v>133</v>
      </c>
      <c r="F1586" s="38">
        <v>3595.97</v>
      </c>
      <c r="G1586" s="178">
        <v>4507</v>
      </c>
    </row>
    <row r="1587" spans="2:7">
      <c r="B1587" s="38">
        <v>2016</v>
      </c>
      <c r="C1587" s="38" t="s">
        <v>65</v>
      </c>
      <c r="D1587" s="38" t="s">
        <v>144</v>
      </c>
      <c r="E1587" s="38">
        <v>303</v>
      </c>
      <c r="F1587" s="38">
        <v>8558.52</v>
      </c>
      <c r="G1587" s="178">
        <v>10725</v>
      </c>
    </row>
    <row r="1588" spans="2:7">
      <c r="B1588" s="38">
        <v>2016</v>
      </c>
      <c r="C1588" s="38" t="s">
        <v>65</v>
      </c>
      <c r="D1588" s="38" t="s">
        <v>146</v>
      </c>
      <c r="E1588" s="38">
        <v>46</v>
      </c>
      <c r="F1588" s="38">
        <v>1508.75</v>
      </c>
      <c r="G1588" s="178">
        <v>1891</v>
      </c>
    </row>
    <row r="1589" spans="2:7">
      <c r="B1589" s="38">
        <v>2016</v>
      </c>
      <c r="C1589" s="38" t="s">
        <v>65</v>
      </c>
      <c r="D1589" s="38" t="s">
        <v>147</v>
      </c>
      <c r="E1589" s="38">
        <v>336</v>
      </c>
      <c r="F1589" s="38">
        <v>7805.18</v>
      </c>
      <c r="G1589" s="178">
        <v>9782.5</v>
      </c>
    </row>
    <row r="1590" spans="2:7">
      <c r="B1590" s="38">
        <v>2016</v>
      </c>
      <c r="C1590" s="38" t="s">
        <v>65</v>
      </c>
      <c r="D1590" s="38" t="s">
        <v>148</v>
      </c>
      <c r="E1590" s="38">
        <v>2</v>
      </c>
      <c r="F1590" s="38">
        <v>33.51</v>
      </c>
      <c r="G1590" s="178">
        <v>42</v>
      </c>
    </row>
    <row r="1591" spans="2:7">
      <c r="B1591" s="38">
        <v>2017</v>
      </c>
      <c r="C1591" s="38" t="s">
        <v>65</v>
      </c>
      <c r="D1591" s="38" t="s">
        <v>135</v>
      </c>
      <c r="E1591" s="38">
        <v>119</v>
      </c>
      <c r="F1591" s="38">
        <v>4018.88</v>
      </c>
      <c r="G1591" s="178">
        <v>5044</v>
      </c>
    </row>
    <row r="1592" spans="2:7">
      <c r="B1592" s="38">
        <v>2017</v>
      </c>
      <c r="C1592" s="38" t="s">
        <v>65</v>
      </c>
      <c r="D1592" s="38" t="s">
        <v>136</v>
      </c>
      <c r="E1592" s="38">
        <v>73</v>
      </c>
      <c r="F1592" s="38">
        <v>1553.45</v>
      </c>
      <c r="G1592" s="178">
        <v>1947</v>
      </c>
    </row>
    <row r="1593" spans="2:7">
      <c r="B1593" s="38">
        <v>2017</v>
      </c>
      <c r="C1593" s="38" t="s">
        <v>65</v>
      </c>
      <c r="D1593" s="38" t="s">
        <v>137</v>
      </c>
      <c r="E1593" s="38">
        <v>99</v>
      </c>
      <c r="F1593" s="38">
        <v>1680.3</v>
      </c>
      <c r="G1593" s="178">
        <v>2106</v>
      </c>
    </row>
    <row r="1594" spans="2:7">
      <c r="B1594" s="38">
        <v>2017</v>
      </c>
      <c r="C1594" s="38" t="s">
        <v>65</v>
      </c>
      <c r="D1594" s="38" t="s">
        <v>138</v>
      </c>
      <c r="E1594" s="38">
        <v>56</v>
      </c>
      <c r="F1594" s="38">
        <v>1255.8399999999999</v>
      </c>
      <c r="G1594" s="178">
        <v>1596</v>
      </c>
    </row>
    <row r="1595" spans="2:7">
      <c r="B1595" s="38">
        <v>2017</v>
      </c>
      <c r="C1595" s="38" t="s">
        <v>65</v>
      </c>
      <c r="D1595" s="38" t="s">
        <v>139</v>
      </c>
      <c r="E1595" s="38">
        <v>13</v>
      </c>
      <c r="F1595" s="38">
        <v>290.42</v>
      </c>
      <c r="G1595" s="178">
        <v>364</v>
      </c>
    </row>
    <row r="1596" spans="2:7">
      <c r="B1596" s="38">
        <v>2017</v>
      </c>
      <c r="C1596" s="38" t="s">
        <v>65</v>
      </c>
      <c r="D1596" s="38" t="s">
        <v>140</v>
      </c>
      <c r="E1596" s="38">
        <v>384</v>
      </c>
      <c r="F1596" s="38">
        <v>9305.4</v>
      </c>
      <c r="G1596" s="178">
        <v>11677</v>
      </c>
    </row>
    <row r="1597" spans="2:7">
      <c r="B1597" s="38">
        <v>2017</v>
      </c>
      <c r="C1597" s="38" t="s">
        <v>65</v>
      </c>
      <c r="D1597" s="38" t="s">
        <v>141</v>
      </c>
      <c r="E1597" s="38">
        <v>330</v>
      </c>
      <c r="F1597" s="38">
        <v>7409.04</v>
      </c>
      <c r="G1597" s="178">
        <v>9286</v>
      </c>
    </row>
    <row r="1598" spans="2:7">
      <c r="B1598" s="38">
        <v>2017</v>
      </c>
      <c r="C1598" s="38" t="s">
        <v>65</v>
      </c>
      <c r="D1598" s="38" t="s">
        <v>142</v>
      </c>
      <c r="E1598" s="38">
        <v>138</v>
      </c>
      <c r="F1598" s="38">
        <v>3043.84</v>
      </c>
      <c r="G1598" s="178">
        <v>3815</v>
      </c>
    </row>
    <row r="1599" spans="2:7">
      <c r="B1599" s="38">
        <v>2017</v>
      </c>
      <c r="C1599" s="38" t="s">
        <v>65</v>
      </c>
      <c r="D1599" s="38" t="s">
        <v>143</v>
      </c>
      <c r="E1599" s="38">
        <v>158</v>
      </c>
      <c r="F1599" s="38">
        <v>4779.17</v>
      </c>
      <c r="G1599" s="178">
        <v>5990</v>
      </c>
    </row>
    <row r="1600" spans="2:7">
      <c r="B1600" s="38">
        <v>2017</v>
      </c>
      <c r="C1600" s="38" t="s">
        <v>65</v>
      </c>
      <c r="D1600" s="38" t="s">
        <v>144</v>
      </c>
      <c r="E1600" s="38">
        <v>274</v>
      </c>
      <c r="F1600" s="38">
        <v>7570.9</v>
      </c>
      <c r="G1600" s="178">
        <v>9508</v>
      </c>
    </row>
    <row r="1601" spans="2:7">
      <c r="B1601" s="38">
        <v>2017</v>
      </c>
      <c r="C1601" s="38" t="s">
        <v>65</v>
      </c>
      <c r="D1601" s="38" t="s">
        <v>146</v>
      </c>
      <c r="E1601" s="38">
        <v>42</v>
      </c>
      <c r="F1601" s="38">
        <v>1267</v>
      </c>
      <c r="G1601" s="178">
        <v>1588</v>
      </c>
    </row>
    <row r="1602" spans="2:7">
      <c r="B1602" s="38">
        <v>2017</v>
      </c>
      <c r="C1602" s="38" t="s">
        <v>65</v>
      </c>
      <c r="D1602" s="38" t="s">
        <v>147</v>
      </c>
      <c r="E1602" s="38">
        <v>386</v>
      </c>
      <c r="F1602" s="38">
        <v>8679.14</v>
      </c>
      <c r="G1602" s="178">
        <v>10878</v>
      </c>
    </row>
    <row r="1603" spans="2:7">
      <c r="B1603" s="38">
        <v>2017</v>
      </c>
      <c r="C1603" s="38" t="s">
        <v>65</v>
      </c>
      <c r="D1603" s="38" t="s">
        <v>148</v>
      </c>
      <c r="E1603" s="38">
        <v>6</v>
      </c>
      <c r="F1603" s="38">
        <v>111.7</v>
      </c>
      <c r="G1603" s="178">
        <v>140</v>
      </c>
    </row>
    <row r="1604" spans="2:7">
      <c r="B1604" s="38">
        <v>2018</v>
      </c>
      <c r="C1604" s="38" t="s">
        <v>65</v>
      </c>
      <c r="D1604" s="38" t="s">
        <v>135</v>
      </c>
      <c r="E1604" s="38">
        <v>115</v>
      </c>
      <c r="F1604" s="38">
        <v>4007.87</v>
      </c>
      <c r="G1604" s="178">
        <v>4493</v>
      </c>
    </row>
    <row r="1605" spans="2:7">
      <c r="B1605" s="38">
        <v>2018</v>
      </c>
      <c r="C1605" s="38" t="s">
        <v>65</v>
      </c>
      <c r="D1605" s="38" t="s">
        <v>136</v>
      </c>
      <c r="E1605" s="38">
        <v>68</v>
      </c>
      <c r="F1605" s="38">
        <v>1722.35</v>
      </c>
      <c r="G1605" s="178">
        <v>1873</v>
      </c>
    </row>
    <row r="1606" spans="2:7">
      <c r="B1606" s="38">
        <v>2018</v>
      </c>
      <c r="C1606" s="38" t="s">
        <v>65</v>
      </c>
      <c r="D1606" s="38" t="s">
        <v>137</v>
      </c>
      <c r="E1606" s="38">
        <v>126</v>
      </c>
      <c r="F1606" s="38">
        <v>2046.18</v>
      </c>
      <c r="G1606" s="178">
        <v>2342</v>
      </c>
    </row>
    <row r="1607" spans="2:7">
      <c r="B1607" s="38">
        <v>2018</v>
      </c>
      <c r="C1607" s="38" t="s">
        <v>65</v>
      </c>
      <c r="D1607" s="38" t="s">
        <v>138</v>
      </c>
      <c r="E1607" s="38">
        <v>83</v>
      </c>
      <c r="F1607" s="38">
        <v>2082.69</v>
      </c>
      <c r="G1607" s="178">
        <v>2237</v>
      </c>
    </row>
    <row r="1608" spans="2:7">
      <c r="B1608" s="38">
        <v>2018</v>
      </c>
      <c r="C1608" s="38" t="s">
        <v>65</v>
      </c>
      <c r="D1608" s="38" t="s">
        <v>139</v>
      </c>
      <c r="E1608" s="38">
        <v>8</v>
      </c>
      <c r="F1608" s="38">
        <v>184.87</v>
      </c>
      <c r="G1608" s="178">
        <v>196</v>
      </c>
    </row>
    <row r="1609" spans="2:7">
      <c r="B1609" s="38">
        <v>2018</v>
      </c>
      <c r="C1609" s="38" t="s">
        <v>65</v>
      </c>
      <c r="D1609" s="38" t="s">
        <v>140</v>
      </c>
      <c r="E1609" s="38">
        <v>310</v>
      </c>
      <c r="F1609" s="38">
        <v>7972.25</v>
      </c>
      <c r="G1609" s="178">
        <v>9270</v>
      </c>
    </row>
    <row r="1610" spans="2:7">
      <c r="B1610" s="38">
        <v>2018</v>
      </c>
      <c r="C1610" s="38" t="s">
        <v>65</v>
      </c>
      <c r="D1610" s="38" t="s">
        <v>141</v>
      </c>
      <c r="E1610" s="38">
        <v>304</v>
      </c>
      <c r="F1610" s="38">
        <v>6942.21</v>
      </c>
      <c r="G1610" s="178">
        <v>7888.5</v>
      </c>
    </row>
    <row r="1611" spans="2:7">
      <c r="B1611" s="38">
        <v>2018</v>
      </c>
      <c r="C1611" s="38" t="s">
        <v>65</v>
      </c>
      <c r="D1611" s="38" t="s">
        <v>142</v>
      </c>
      <c r="E1611" s="38">
        <v>173</v>
      </c>
      <c r="F1611" s="38">
        <v>3697.67</v>
      </c>
      <c r="G1611" s="178">
        <v>4402.5</v>
      </c>
    </row>
    <row r="1612" spans="2:7">
      <c r="B1612" s="38">
        <v>2018</v>
      </c>
      <c r="C1612" s="38" t="s">
        <v>65</v>
      </c>
      <c r="D1612" s="38" t="s">
        <v>143</v>
      </c>
      <c r="E1612" s="38">
        <v>116</v>
      </c>
      <c r="F1612" s="38">
        <v>4524.68</v>
      </c>
      <c r="G1612" s="178">
        <v>5089</v>
      </c>
    </row>
    <row r="1613" spans="2:7">
      <c r="B1613" s="38">
        <v>2018</v>
      </c>
      <c r="C1613" s="38" t="s">
        <v>65</v>
      </c>
      <c r="D1613" s="38" t="s">
        <v>144</v>
      </c>
      <c r="E1613" s="38">
        <v>348</v>
      </c>
      <c r="F1613" s="38">
        <v>7364.2</v>
      </c>
      <c r="G1613" s="178">
        <v>8583</v>
      </c>
    </row>
    <row r="1614" spans="2:7">
      <c r="B1614" s="38">
        <v>2018</v>
      </c>
      <c r="C1614" s="38" t="s">
        <v>65</v>
      </c>
      <c r="D1614" s="38" t="s">
        <v>146</v>
      </c>
      <c r="E1614" s="38">
        <v>79</v>
      </c>
      <c r="F1614" s="38">
        <v>2307.85</v>
      </c>
      <c r="G1614" s="178">
        <v>2702</v>
      </c>
    </row>
    <row r="1615" spans="2:7">
      <c r="B1615" s="38">
        <v>2018</v>
      </c>
      <c r="C1615" s="38" t="s">
        <v>65</v>
      </c>
      <c r="D1615" s="38" t="s">
        <v>147</v>
      </c>
      <c r="E1615" s="38">
        <v>429</v>
      </c>
      <c r="F1615" s="38">
        <v>10347.77</v>
      </c>
      <c r="G1615" s="178">
        <v>11891.5</v>
      </c>
    </row>
    <row r="1616" spans="2:7">
      <c r="B1616" s="38">
        <v>2018</v>
      </c>
      <c r="C1616" s="38" t="s">
        <v>65</v>
      </c>
      <c r="D1616" s="38" t="s">
        <v>148</v>
      </c>
      <c r="E1616" s="38">
        <v>17</v>
      </c>
      <c r="F1616" s="38">
        <v>603.4</v>
      </c>
      <c r="G1616" s="178">
        <v>705</v>
      </c>
    </row>
    <row r="1617" spans="2:7">
      <c r="B1617" s="38">
        <v>2019</v>
      </c>
      <c r="C1617" s="38" t="s">
        <v>65</v>
      </c>
      <c r="D1617" s="38" t="s">
        <v>135</v>
      </c>
      <c r="E1617" s="38">
        <v>142</v>
      </c>
      <c r="F1617" s="38">
        <v>9018.23</v>
      </c>
      <c r="G1617" s="178">
        <v>5091</v>
      </c>
    </row>
    <row r="1618" spans="2:7">
      <c r="B1618" s="38">
        <v>2019</v>
      </c>
      <c r="C1618" s="38" t="s">
        <v>65</v>
      </c>
      <c r="D1618" s="38" t="s">
        <v>136</v>
      </c>
      <c r="E1618" s="38">
        <v>53</v>
      </c>
      <c r="F1618" s="38">
        <v>3142.23</v>
      </c>
      <c r="G1618" s="178">
        <v>1626</v>
      </c>
    </row>
    <row r="1619" spans="2:7">
      <c r="B1619" s="38">
        <v>2019</v>
      </c>
      <c r="C1619" s="38" t="s">
        <v>65</v>
      </c>
      <c r="D1619" s="38" t="s">
        <v>137</v>
      </c>
      <c r="E1619" s="38">
        <v>105</v>
      </c>
      <c r="F1619" s="38">
        <v>3680.17</v>
      </c>
      <c r="G1619" s="178">
        <v>2181.5</v>
      </c>
    </row>
    <row r="1620" spans="2:7">
      <c r="B1620" s="38">
        <v>2019</v>
      </c>
      <c r="C1620" s="38" t="s">
        <v>65</v>
      </c>
      <c r="D1620" s="38" t="s">
        <v>138</v>
      </c>
      <c r="E1620" s="38">
        <v>201</v>
      </c>
      <c r="F1620" s="38">
        <v>10761.21</v>
      </c>
      <c r="G1620" s="178">
        <v>6061.5</v>
      </c>
    </row>
    <row r="1621" spans="2:7">
      <c r="B1621" s="38">
        <v>2019</v>
      </c>
      <c r="C1621" s="38" t="s">
        <v>65</v>
      </c>
      <c r="D1621" s="38" t="s">
        <v>139</v>
      </c>
      <c r="E1621" s="38">
        <v>22</v>
      </c>
      <c r="F1621" s="38">
        <v>1214.1099999999999</v>
      </c>
      <c r="G1621" s="178">
        <v>623</v>
      </c>
    </row>
    <row r="1622" spans="2:7">
      <c r="B1622" s="38">
        <v>2019</v>
      </c>
      <c r="C1622" s="38" t="s">
        <v>65</v>
      </c>
      <c r="D1622" s="38" t="s">
        <v>140</v>
      </c>
      <c r="E1622" s="38">
        <v>229</v>
      </c>
      <c r="F1622" s="38">
        <v>12819.75</v>
      </c>
      <c r="G1622" s="178">
        <v>7200</v>
      </c>
    </row>
    <row r="1623" spans="2:7">
      <c r="B1623" s="38">
        <v>2019</v>
      </c>
      <c r="C1623" s="38" t="s">
        <v>65</v>
      </c>
      <c r="D1623" s="38" t="s">
        <v>141</v>
      </c>
      <c r="E1623" s="38">
        <v>337</v>
      </c>
      <c r="F1623" s="38">
        <v>16816.52</v>
      </c>
      <c r="G1623" s="178">
        <v>8759</v>
      </c>
    </row>
    <row r="1624" spans="2:7">
      <c r="B1624" s="38">
        <v>2019</v>
      </c>
      <c r="C1624" s="38" t="s">
        <v>65</v>
      </c>
      <c r="D1624" s="38" t="s">
        <v>142</v>
      </c>
      <c r="E1624" s="38">
        <v>189</v>
      </c>
      <c r="F1624" s="38">
        <v>8366.7900000000009</v>
      </c>
      <c r="G1624" s="178">
        <v>4408</v>
      </c>
    </row>
    <row r="1625" spans="2:7">
      <c r="B1625" s="38">
        <v>2019</v>
      </c>
      <c r="C1625" s="38" t="s">
        <v>65</v>
      </c>
      <c r="D1625" s="38" t="s">
        <v>143</v>
      </c>
      <c r="E1625" s="38">
        <v>117</v>
      </c>
      <c r="F1625" s="38">
        <v>9260.2099999999991</v>
      </c>
      <c r="G1625" s="178">
        <v>5132</v>
      </c>
    </row>
    <row r="1626" spans="2:7">
      <c r="B1626" s="38">
        <v>2019</v>
      </c>
      <c r="C1626" s="38" t="s">
        <v>65</v>
      </c>
      <c r="D1626" s="38" t="s">
        <v>144</v>
      </c>
      <c r="E1626" s="38">
        <v>676</v>
      </c>
      <c r="F1626" s="38">
        <v>24635.52</v>
      </c>
      <c r="G1626" s="178">
        <v>14203.5</v>
      </c>
    </row>
    <row r="1627" spans="2:7">
      <c r="B1627" s="38">
        <v>2019</v>
      </c>
      <c r="C1627" s="38" t="s">
        <v>65</v>
      </c>
      <c r="D1627" s="38" t="s">
        <v>146</v>
      </c>
      <c r="E1627" s="38">
        <v>42</v>
      </c>
      <c r="F1627" s="38">
        <v>2671.79</v>
      </c>
      <c r="G1627" s="178">
        <v>1402</v>
      </c>
    </row>
    <row r="1628" spans="2:7">
      <c r="B1628" s="38">
        <v>2019</v>
      </c>
      <c r="C1628" s="38" t="s">
        <v>65</v>
      </c>
      <c r="D1628" s="38" t="s">
        <v>147</v>
      </c>
      <c r="E1628" s="38">
        <v>601</v>
      </c>
      <c r="F1628" s="38">
        <v>29578.15</v>
      </c>
      <c r="G1628" s="178">
        <v>15971.5</v>
      </c>
    </row>
    <row r="1629" spans="2:7">
      <c r="B1629" s="38">
        <v>2019</v>
      </c>
      <c r="C1629" s="38" t="s">
        <v>65</v>
      </c>
      <c r="D1629" s="38" t="s">
        <v>148</v>
      </c>
      <c r="E1629" s="38">
        <v>7</v>
      </c>
      <c r="F1629" s="38">
        <v>673.46</v>
      </c>
      <c r="G1629" s="178">
        <v>354</v>
      </c>
    </row>
    <row r="1630" spans="2:7">
      <c r="B1630" s="38">
        <v>2020</v>
      </c>
      <c r="C1630" s="38" t="s">
        <v>65</v>
      </c>
      <c r="D1630" s="38" t="s">
        <v>135</v>
      </c>
      <c r="E1630" s="38">
        <v>141</v>
      </c>
      <c r="F1630" s="38">
        <v>12248.92</v>
      </c>
      <c r="G1630" s="178">
        <v>5197</v>
      </c>
    </row>
    <row r="1631" spans="2:7">
      <c r="B1631" s="38">
        <v>2020</v>
      </c>
      <c r="C1631" s="38" t="s">
        <v>65</v>
      </c>
      <c r="D1631" s="38" t="s">
        <v>136</v>
      </c>
      <c r="E1631" s="38">
        <v>53</v>
      </c>
      <c r="F1631" s="38">
        <v>4113.16</v>
      </c>
      <c r="G1631" s="178">
        <v>1666</v>
      </c>
    </row>
    <row r="1632" spans="2:7">
      <c r="B1632" s="38">
        <v>2020</v>
      </c>
      <c r="C1632" s="38" t="s">
        <v>65</v>
      </c>
      <c r="D1632" s="38" t="s">
        <v>137</v>
      </c>
      <c r="E1632" s="38">
        <v>146</v>
      </c>
      <c r="F1632" s="38">
        <v>7508.47</v>
      </c>
      <c r="G1632" s="178">
        <v>3109</v>
      </c>
    </row>
    <row r="1633" spans="2:7">
      <c r="B1633" s="38">
        <v>2020</v>
      </c>
      <c r="C1633" s="38" t="s">
        <v>65</v>
      </c>
      <c r="D1633" s="38" t="s">
        <v>138</v>
      </c>
      <c r="E1633" s="38">
        <v>182</v>
      </c>
      <c r="F1633" s="38">
        <v>12307.27</v>
      </c>
      <c r="G1633" s="178">
        <v>5299</v>
      </c>
    </row>
    <row r="1634" spans="2:7">
      <c r="B1634" s="38">
        <v>2020</v>
      </c>
      <c r="C1634" s="38" t="s">
        <v>65</v>
      </c>
      <c r="D1634" s="38" t="s">
        <v>139</v>
      </c>
      <c r="E1634" s="38">
        <v>40</v>
      </c>
      <c r="F1634" s="38">
        <v>2797.79</v>
      </c>
      <c r="G1634" s="178">
        <v>1180</v>
      </c>
    </row>
    <row r="1635" spans="2:7">
      <c r="B1635" s="38">
        <v>2020</v>
      </c>
      <c r="C1635" s="38" t="s">
        <v>65</v>
      </c>
      <c r="D1635" s="38" t="s">
        <v>140</v>
      </c>
      <c r="E1635" s="38">
        <v>194</v>
      </c>
      <c r="F1635" s="38">
        <v>15083.53</v>
      </c>
      <c r="G1635" s="178">
        <v>6645</v>
      </c>
    </row>
    <row r="1636" spans="2:7">
      <c r="B1636" s="38">
        <v>2020</v>
      </c>
      <c r="C1636" s="38" t="s">
        <v>65</v>
      </c>
      <c r="D1636" s="38" t="s">
        <v>141</v>
      </c>
      <c r="E1636" s="38">
        <v>588</v>
      </c>
      <c r="F1636" s="38">
        <v>39028.58</v>
      </c>
      <c r="G1636" s="178">
        <v>16352</v>
      </c>
    </row>
    <row r="1637" spans="2:7">
      <c r="B1637" s="38">
        <v>2020</v>
      </c>
      <c r="C1637" s="38" t="s">
        <v>65</v>
      </c>
      <c r="D1637" s="38" t="s">
        <v>142</v>
      </c>
      <c r="E1637" s="38">
        <v>259</v>
      </c>
      <c r="F1637" s="38">
        <v>14147.21</v>
      </c>
      <c r="G1637" s="178">
        <v>5884</v>
      </c>
    </row>
    <row r="1638" spans="2:7">
      <c r="B1638" s="38">
        <v>2020</v>
      </c>
      <c r="C1638" s="38" t="s">
        <v>65</v>
      </c>
      <c r="D1638" s="38" t="s">
        <v>143</v>
      </c>
      <c r="E1638" s="38">
        <v>149</v>
      </c>
      <c r="F1638" s="38">
        <v>13686.58</v>
      </c>
      <c r="G1638" s="178">
        <v>5622</v>
      </c>
    </row>
    <row r="1639" spans="2:7">
      <c r="B1639" s="38">
        <v>2020</v>
      </c>
      <c r="C1639" s="38" t="s">
        <v>65</v>
      </c>
      <c r="D1639" s="38" t="s">
        <v>144</v>
      </c>
      <c r="E1639" s="38">
        <v>873</v>
      </c>
      <c r="F1639" s="38">
        <v>46230.8</v>
      </c>
      <c r="G1639" s="178">
        <v>19735</v>
      </c>
    </row>
    <row r="1640" spans="2:7">
      <c r="B1640" s="38">
        <v>2020</v>
      </c>
      <c r="C1640" s="38" t="s">
        <v>65</v>
      </c>
      <c r="D1640" s="38" t="s">
        <v>146</v>
      </c>
      <c r="E1640" s="38">
        <v>40</v>
      </c>
      <c r="F1640" s="38">
        <v>2829.71</v>
      </c>
      <c r="G1640" s="178">
        <v>1169</v>
      </c>
    </row>
    <row r="1641" spans="2:7">
      <c r="B1641" s="38">
        <v>2020</v>
      </c>
      <c r="C1641" s="38" t="s">
        <v>65</v>
      </c>
      <c r="D1641" s="38" t="s">
        <v>147</v>
      </c>
      <c r="E1641" s="38">
        <v>617</v>
      </c>
      <c r="F1641" s="38">
        <v>41757.42</v>
      </c>
      <c r="G1641" s="178">
        <v>17477</v>
      </c>
    </row>
    <row r="1642" spans="2:7">
      <c r="B1642" s="38">
        <v>2020</v>
      </c>
      <c r="C1642" s="38" t="s">
        <v>65</v>
      </c>
      <c r="D1642" s="38" t="s">
        <v>148</v>
      </c>
      <c r="E1642" s="38">
        <v>4</v>
      </c>
      <c r="F1642" s="38">
        <v>667.9</v>
      </c>
      <c r="G1642" s="178">
        <v>284</v>
      </c>
    </row>
    <row r="1643" spans="2:7">
      <c r="B1643" s="38">
        <v>2021</v>
      </c>
      <c r="C1643" s="38" t="s">
        <v>65</v>
      </c>
      <c r="D1643" s="38" t="s">
        <v>135</v>
      </c>
      <c r="E1643" s="38">
        <v>169</v>
      </c>
      <c r="F1643" s="38">
        <v>14127.79</v>
      </c>
      <c r="G1643" s="178">
        <v>5665</v>
      </c>
    </row>
    <row r="1644" spans="2:7">
      <c r="B1644" s="38">
        <v>2021</v>
      </c>
      <c r="C1644" s="38" t="s">
        <v>65</v>
      </c>
      <c r="D1644" s="38" t="s">
        <v>136</v>
      </c>
      <c r="E1644" s="38">
        <v>49</v>
      </c>
      <c r="F1644" s="38">
        <v>3514.46</v>
      </c>
      <c r="G1644" s="178">
        <v>1358</v>
      </c>
    </row>
    <row r="1645" spans="2:7">
      <c r="B1645" s="38">
        <v>2021</v>
      </c>
      <c r="C1645" s="38" t="s">
        <v>65</v>
      </c>
      <c r="D1645" s="38" t="s">
        <v>137</v>
      </c>
      <c r="E1645" s="38">
        <v>103</v>
      </c>
      <c r="F1645" s="38">
        <v>7156.47</v>
      </c>
      <c r="G1645" s="178">
        <v>2902</v>
      </c>
    </row>
    <row r="1646" spans="2:7">
      <c r="B1646" s="38">
        <v>2021</v>
      </c>
      <c r="C1646" s="38" t="s">
        <v>65</v>
      </c>
      <c r="D1646" s="38" t="s">
        <v>138</v>
      </c>
      <c r="E1646" s="38">
        <v>172</v>
      </c>
      <c r="F1646" s="38">
        <v>12878.79</v>
      </c>
      <c r="G1646" s="178">
        <v>5102</v>
      </c>
    </row>
    <row r="1647" spans="2:7">
      <c r="B1647" s="38">
        <v>2021</v>
      </c>
      <c r="C1647" s="38" t="s">
        <v>65</v>
      </c>
      <c r="D1647" s="38" t="s">
        <v>139</v>
      </c>
      <c r="E1647" s="38">
        <v>53</v>
      </c>
      <c r="F1647" s="38">
        <v>4024.66</v>
      </c>
      <c r="G1647" s="178">
        <v>1610</v>
      </c>
    </row>
    <row r="1648" spans="2:7">
      <c r="B1648" s="38">
        <v>2021</v>
      </c>
      <c r="C1648" s="38" t="s">
        <v>65</v>
      </c>
      <c r="D1648" s="38" t="s">
        <v>140</v>
      </c>
      <c r="E1648" s="38">
        <v>265</v>
      </c>
      <c r="F1648" s="38">
        <v>22144.29</v>
      </c>
      <c r="G1648" s="178">
        <v>8883</v>
      </c>
    </row>
    <row r="1649" spans="2:7">
      <c r="B1649" s="38">
        <v>2021</v>
      </c>
      <c r="C1649" s="38" t="s">
        <v>65</v>
      </c>
      <c r="D1649" s="38" t="s">
        <v>141</v>
      </c>
      <c r="E1649" s="38">
        <v>625</v>
      </c>
      <c r="F1649" s="38">
        <v>44922.43</v>
      </c>
      <c r="G1649" s="178">
        <v>18117.5</v>
      </c>
    </row>
    <row r="1650" spans="2:7">
      <c r="B1650" s="38">
        <v>2021</v>
      </c>
      <c r="C1650" s="38" t="s">
        <v>65</v>
      </c>
      <c r="D1650" s="38" t="s">
        <v>142</v>
      </c>
      <c r="E1650" s="38">
        <v>219</v>
      </c>
      <c r="F1650" s="38">
        <v>14680.78</v>
      </c>
      <c r="G1650" s="178">
        <v>5864</v>
      </c>
    </row>
    <row r="1651" spans="2:7">
      <c r="B1651" s="38">
        <v>2021</v>
      </c>
      <c r="C1651" s="38" t="s">
        <v>65</v>
      </c>
      <c r="D1651" s="38" t="s">
        <v>143</v>
      </c>
      <c r="E1651" s="38">
        <v>122</v>
      </c>
      <c r="F1651" s="38">
        <v>12108.9</v>
      </c>
      <c r="G1651" s="178">
        <v>4792</v>
      </c>
    </row>
    <row r="1652" spans="2:7">
      <c r="B1652" s="38">
        <v>2021</v>
      </c>
      <c r="C1652" s="38" t="s">
        <v>65</v>
      </c>
      <c r="D1652" s="38" t="s">
        <v>144</v>
      </c>
      <c r="E1652" s="38">
        <v>902</v>
      </c>
      <c r="F1652" s="38">
        <v>58936.49</v>
      </c>
      <c r="G1652" s="178">
        <v>23800</v>
      </c>
    </row>
    <row r="1653" spans="2:7">
      <c r="B1653" s="38">
        <v>2021</v>
      </c>
      <c r="C1653" s="38" t="s">
        <v>65</v>
      </c>
      <c r="D1653" s="38" t="s">
        <v>146</v>
      </c>
      <c r="E1653" s="38">
        <v>102</v>
      </c>
      <c r="F1653" s="38">
        <v>7800.08</v>
      </c>
      <c r="G1653" s="178">
        <v>3206</v>
      </c>
    </row>
    <row r="1654" spans="2:7">
      <c r="B1654" s="38">
        <v>2021</v>
      </c>
      <c r="C1654" s="38" t="s">
        <v>65</v>
      </c>
      <c r="D1654" s="38" t="s">
        <v>147</v>
      </c>
      <c r="E1654" s="38">
        <v>577</v>
      </c>
      <c r="F1654" s="38">
        <v>40423.31</v>
      </c>
      <c r="G1654" s="178">
        <v>16219</v>
      </c>
    </row>
    <row r="1655" spans="2:7">
      <c r="B1655" s="38">
        <v>2021</v>
      </c>
      <c r="C1655" s="38" t="s">
        <v>65</v>
      </c>
      <c r="D1655" s="38" t="s">
        <v>148</v>
      </c>
      <c r="E1655" s="38">
        <v>1</v>
      </c>
      <c r="F1655" s="38">
        <v>239.22</v>
      </c>
      <c r="G1655" s="178">
        <v>84</v>
      </c>
    </row>
    <row r="1656" spans="2:7">
      <c r="B1656" s="38">
        <v>2022</v>
      </c>
      <c r="C1656" s="38" t="s">
        <v>65</v>
      </c>
      <c r="D1656" s="38" t="s">
        <v>135</v>
      </c>
      <c r="E1656" s="38">
        <v>105</v>
      </c>
      <c r="F1656" s="38">
        <v>11238.44</v>
      </c>
      <c r="G1656" s="178">
        <v>4057</v>
      </c>
    </row>
    <row r="1657" spans="2:7">
      <c r="B1657" s="38">
        <v>2022</v>
      </c>
      <c r="C1657" s="38" t="s">
        <v>65</v>
      </c>
      <c r="D1657" s="38" t="s">
        <v>136</v>
      </c>
      <c r="E1657" s="38">
        <v>56</v>
      </c>
      <c r="F1657" s="38">
        <v>3881.63</v>
      </c>
      <c r="G1657" s="178">
        <v>1309</v>
      </c>
    </row>
    <row r="1658" spans="2:7">
      <c r="B1658" s="38">
        <v>2022</v>
      </c>
      <c r="C1658" s="38" t="s">
        <v>65</v>
      </c>
      <c r="D1658" s="38" t="s">
        <v>137</v>
      </c>
      <c r="E1658" s="38">
        <v>91</v>
      </c>
      <c r="F1658" s="38">
        <v>6208.24</v>
      </c>
      <c r="G1658" s="178">
        <v>2241</v>
      </c>
    </row>
    <row r="1659" spans="2:7">
      <c r="B1659" s="38">
        <v>2022</v>
      </c>
      <c r="C1659" s="38" t="s">
        <v>65</v>
      </c>
      <c r="D1659" s="38" t="s">
        <v>138</v>
      </c>
      <c r="E1659" s="38">
        <v>104</v>
      </c>
      <c r="F1659" s="38">
        <v>9058.0400000000009</v>
      </c>
      <c r="G1659" s="178">
        <v>3271</v>
      </c>
    </row>
    <row r="1660" spans="2:7">
      <c r="B1660" s="38">
        <v>2022</v>
      </c>
      <c r="C1660" s="38" t="s">
        <v>65</v>
      </c>
      <c r="D1660" s="38" t="s">
        <v>139</v>
      </c>
      <c r="E1660" s="38">
        <v>108</v>
      </c>
      <c r="F1660" s="38">
        <v>7527.21</v>
      </c>
      <c r="G1660" s="178">
        <v>2720</v>
      </c>
    </row>
    <row r="1661" spans="2:7">
      <c r="B1661" s="38">
        <v>2022</v>
      </c>
      <c r="C1661" s="38" t="s">
        <v>65</v>
      </c>
      <c r="D1661" s="38" t="s">
        <v>140</v>
      </c>
      <c r="E1661" s="38">
        <v>366</v>
      </c>
      <c r="F1661" s="38">
        <v>30934.400000000001</v>
      </c>
      <c r="G1661" s="178">
        <v>10944</v>
      </c>
    </row>
    <row r="1662" spans="2:7">
      <c r="B1662" s="38">
        <v>2022</v>
      </c>
      <c r="C1662" s="38" t="s">
        <v>65</v>
      </c>
      <c r="D1662" s="38" t="s">
        <v>141</v>
      </c>
      <c r="E1662" s="38">
        <v>641</v>
      </c>
      <c r="F1662" s="38">
        <v>53251.24</v>
      </c>
      <c r="G1662" s="178">
        <v>19695</v>
      </c>
    </row>
    <row r="1663" spans="2:7">
      <c r="B1663" s="38">
        <v>2022</v>
      </c>
      <c r="C1663" s="38" t="s">
        <v>65</v>
      </c>
      <c r="D1663" s="38" t="s">
        <v>142</v>
      </c>
      <c r="E1663" s="38">
        <v>165</v>
      </c>
      <c r="F1663" s="38">
        <v>12802.45</v>
      </c>
      <c r="G1663" s="178">
        <v>4660</v>
      </c>
    </row>
    <row r="1664" spans="2:7">
      <c r="B1664" s="38">
        <v>2022</v>
      </c>
      <c r="C1664" s="38" t="s">
        <v>65</v>
      </c>
      <c r="D1664" s="38" t="s">
        <v>143</v>
      </c>
      <c r="E1664" s="38">
        <v>116</v>
      </c>
      <c r="F1664" s="38">
        <v>12299.96</v>
      </c>
      <c r="G1664" s="178">
        <v>4366</v>
      </c>
    </row>
    <row r="1665" spans="2:7">
      <c r="B1665" s="38">
        <v>2022</v>
      </c>
      <c r="C1665" s="38" t="s">
        <v>65</v>
      </c>
      <c r="D1665" s="38" t="s">
        <v>144</v>
      </c>
      <c r="E1665" s="38">
        <v>859</v>
      </c>
      <c r="F1665" s="38">
        <v>66694.69</v>
      </c>
      <c r="G1665" s="178">
        <v>24190</v>
      </c>
    </row>
    <row r="1666" spans="2:7">
      <c r="B1666" s="38">
        <v>2022</v>
      </c>
      <c r="C1666" s="38" t="s">
        <v>65</v>
      </c>
      <c r="D1666" s="38" t="s">
        <v>145</v>
      </c>
      <c r="E1666" s="38">
        <v>1</v>
      </c>
      <c r="F1666" s="38">
        <v>20.34</v>
      </c>
      <c r="G1666" s="178">
        <v>28</v>
      </c>
    </row>
    <row r="1667" spans="2:7">
      <c r="B1667" s="38">
        <v>2022</v>
      </c>
      <c r="C1667" s="38" t="s">
        <v>65</v>
      </c>
      <c r="D1667" s="38" t="s">
        <v>146</v>
      </c>
      <c r="E1667" s="38">
        <v>137</v>
      </c>
      <c r="F1667" s="38">
        <v>10355.48</v>
      </c>
      <c r="G1667" s="178">
        <v>4074</v>
      </c>
    </row>
    <row r="1668" spans="2:7">
      <c r="B1668" s="38">
        <v>2022</v>
      </c>
      <c r="C1668" s="38" t="s">
        <v>65</v>
      </c>
      <c r="D1668" s="38" t="s">
        <v>147</v>
      </c>
      <c r="E1668" s="38">
        <v>641</v>
      </c>
      <c r="F1668" s="38">
        <v>49355.91</v>
      </c>
      <c r="G1668" s="178">
        <v>18198</v>
      </c>
    </row>
    <row r="1669" spans="2:7">
      <c r="B1669" s="38">
        <v>2022</v>
      </c>
      <c r="C1669" s="38" t="s">
        <v>65</v>
      </c>
      <c r="D1669" s="38" t="s">
        <v>148</v>
      </c>
      <c r="E1669" s="38">
        <v>2</v>
      </c>
      <c r="F1669" s="38">
        <v>92.98</v>
      </c>
      <c r="G1669" s="178">
        <v>32</v>
      </c>
    </row>
    <row r="1670" spans="2:7">
      <c r="B1670" s="38">
        <v>2023</v>
      </c>
      <c r="C1670" s="38" t="s">
        <v>65</v>
      </c>
      <c r="D1670" s="38" t="s">
        <v>135</v>
      </c>
      <c r="E1670" s="38">
        <v>119</v>
      </c>
      <c r="F1670" s="38">
        <v>10173.4</v>
      </c>
      <c r="G1670" s="178">
        <v>4368.5</v>
      </c>
    </row>
    <row r="1671" spans="2:7">
      <c r="B1671" s="38">
        <v>2023</v>
      </c>
      <c r="C1671" s="38" t="s">
        <v>65</v>
      </c>
      <c r="D1671" s="38" t="s">
        <v>136</v>
      </c>
      <c r="E1671" s="38">
        <v>55</v>
      </c>
      <c r="F1671" s="38">
        <v>3409.05</v>
      </c>
      <c r="G1671" s="178">
        <v>1340</v>
      </c>
    </row>
    <row r="1672" spans="2:7">
      <c r="B1672" s="38">
        <v>2023</v>
      </c>
      <c r="C1672" s="38" t="s">
        <v>65</v>
      </c>
      <c r="D1672" s="38" t="s">
        <v>137</v>
      </c>
      <c r="E1672" s="38">
        <v>76</v>
      </c>
      <c r="F1672" s="38">
        <v>3952.75</v>
      </c>
      <c r="G1672" s="178">
        <v>1611</v>
      </c>
    </row>
    <row r="1673" spans="2:7">
      <c r="B1673" s="38">
        <v>2023</v>
      </c>
      <c r="C1673" s="38" t="s">
        <v>65</v>
      </c>
      <c r="D1673" s="38" t="s">
        <v>138</v>
      </c>
      <c r="E1673" s="38">
        <v>145</v>
      </c>
      <c r="F1673" s="38">
        <v>11487.95</v>
      </c>
      <c r="G1673" s="178">
        <v>5036</v>
      </c>
    </row>
    <row r="1674" spans="2:7">
      <c r="B1674" s="38">
        <v>2023</v>
      </c>
      <c r="C1674" s="38" t="s">
        <v>65</v>
      </c>
      <c r="D1674" s="38" t="s">
        <v>139</v>
      </c>
      <c r="E1674" s="38">
        <v>366</v>
      </c>
      <c r="F1674" s="38">
        <v>19785.919999999998</v>
      </c>
      <c r="G1674" s="178">
        <v>8637</v>
      </c>
    </row>
    <row r="1675" spans="2:7">
      <c r="B1675" s="38">
        <v>2023</v>
      </c>
      <c r="C1675" s="38" t="s">
        <v>65</v>
      </c>
      <c r="D1675" s="38" t="s">
        <v>140</v>
      </c>
      <c r="E1675" s="38">
        <v>554</v>
      </c>
      <c r="F1675" s="38">
        <v>42307.06</v>
      </c>
      <c r="G1675" s="178">
        <v>17333</v>
      </c>
    </row>
    <row r="1676" spans="2:7">
      <c r="B1676" s="38">
        <v>2023</v>
      </c>
      <c r="C1676" s="38" t="s">
        <v>65</v>
      </c>
      <c r="D1676" s="38" t="s">
        <v>141</v>
      </c>
      <c r="E1676" s="38">
        <v>1071</v>
      </c>
      <c r="F1676" s="38">
        <v>71324.52</v>
      </c>
      <c r="G1676" s="178">
        <v>31626</v>
      </c>
    </row>
    <row r="1677" spans="2:7">
      <c r="B1677" s="38">
        <v>2023</v>
      </c>
      <c r="C1677" s="38" t="s">
        <v>65</v>
      </c>
      <c r="D1677" s="38" t="s">
        <v>142</v>
      </c>
      <c r="E1677" s="38">
        <v>175</v>
      </c>
      <c r="F1677" s="38">
        <v>11113.14</v>
      </c>
      <c r="G1677" s="178">
        <v>4913</v>
      </c>
    </row>
    <row r="1678" spans="2:7">
      <c r="B1678" s="38">
        <v>2023</v>
      </c>
      <c r="C1678" s="38" t="s">
        <v>65</v>
      </c>
      <c r="D1678" s="38" t="s">
        <v>143</v>
      </c>
      <c r="E1678" s="38">
        <v>160</v>
      </c>
      <c r="F1678" s="38">
        <v>13663.5</v>
      </c>
      <c r="G1678" s="178">
        <v>5908</v>
      </c>
    </row>
    <row r="1679" spans="2:7">
      <c r="B1679" s="38">
        <v>2023</v>
      </c>
      <c r="C1679" s="38" t="s">
        <v>65</v>
      </c>
      <c r="D1679" s="38" t="s">
        <v>144</v>
      </c>
      <c r="E1679" s="38">
        <v>1016</v>
      </c>
      <c r="F1679" s="38">
        <v>64955.19</v>
      </c>
      <c r="G1679" s="178">
        <v>29528</v>
      </c>
    </row>
    <row r="1680" spans="2:7">
      <c r="B1680" s="38">
        <v>2023</v>
      </c>
      <c r="C1680" s="38" t="s">
        <v>65</v>
      </c>
      <c r="D1680" s="38" t="s">
        <v>145</v>
      </c>
      <c r="E1680" s="38">
        <v>40</v>
      </c>
      <c r="F1680" s="38">
        <v>2029.75</v>
      </c>
      <c r="G1680" s="178">
        <v>1107</v>
      </c>
    </row>
    <row r="1681" spans="2:8">
      <c r="B1681" s="38">
        <v>2023</v>
      </c>
      <c r="C1681" s="38" t="s">
        <v>65</v>
      </c>
      <c r="D1681" s="38" t="s">
        <v>146</v>
      </c>
      <c r="E1681" s="38">
        <v>127</v>
      </c>
      <c r="F1681" s="38">
        <v>9945.3799999999992</v>
      </c>
      <c r="G1681" s="178">
        <v>3892</v>
      </c>
    </row>
    <row r="1682" spans="2:8">
      <c r="B1682" s="38">
        <v>2023</v>
      </c>
      <c r="C1682" s="38" t="s">
        <v>65</v>
      </c>
      <c r="D1682" s="38" t="s">
        <v>147</v>
      </c>
      <c r="E1682" s="38">
        <v>701</v>
      </c>
      <c r="F1682" s="38">
        <v>51449.51</v>
      </c>
      <c r="G1682" s="178">
        <v>21547</v>
      </c>
    </row>
    <row r="1683" spans="2:8">
      <c r="B1683" s="38">
        <v>2023</v>
      </c>
      <c r="C1683" s="38" t="s">
        <v>65</v>
      </c>
      <c r="D1683" s="38" t="s">
        <v>148</v>
      </c>
      <c r="E1683" s="38">
        <v>46</v>
      </c>
      <c r="F1683" s="38">
        <v>3039.63</v>
      </c>
      <c r="G1683" s="178">
        <v>1207</v>
      </c>
    </row>
    <row r="1684" spans="2:8">
      <c r="B1684" s="38">
        <v>2023</v>
      </c>
      <c r="C1684" s="38" t="s">
        <v>191</v>
      </c>
      <c r="D1684" s="38" t="s">
        <v>145</v>
      </c>
      <c r="E1684" s="38">
        <v>0</v>
      </c>
      <c r="F1684" s="38">
        <v>0</v>
      </c>
      <c r="G1684" s="178">
        <v>0</v>
      </c>
    </row>
    <row r="1685" spans="2:8">
      <c r="B1685" s="38">
        <v>2024</v>
      </c>
      <c r="C1685" s="38" t="s">
        <v>62</v>
      </c>
      <c r="D1685" s="38" t="s">
        <v>140</v>
      </c>
      <c r="E1685" s="38">
        <v>21987</v>
      </c>
      <c r="F1685" s="38">
        <v>279476.05</v>
      </c>
      <c r="G1685" s="178">
        <v>1220833.3600000001</v>
      </c>
      <c r="H1685" s="178">
        <v>469551.292307692</v>
      </c>
    </row>
    <row r="1686" spans="2:8">
      <c r="B1686" s="38">
        <v>2024</v>
      </c>
      <c r="C1686" s="38" t="s">
        <v>62</v>
      </c>
      <c r="D1686" s="38" t="s">
        <v>140</v>
      </c>
      <c r="E1686" s="38">
        <v>4018</v>
      </c>
      <c r="F1686" s="38">
        <v>54897.83</v>
      </c>
      <c r="G1686" s="178">
        <v>234034.12</v>
      </c>
      <c r="H1686" s="178">
        <v>90013.123076923002</v>
      </c>
    </row>
    <row r="1687" spans="2:8">
      <c r="B1687" s="38">
        <v>2024</v>
      </c>
      <c r="C1687" s="38" t="s">
        <v>62</v>
      </c>
      <c r="D1687" s="38" t="s">
        <v>144</v>
      </c>
      <c r="E1687" s="38">
        <v>6053</v>
      </c>
      <c r="F1687" s="38">
        <v>84334.03</v>
      </c>
      <c r="G1687" s="178">
        <v>358350.12</v>
      </c>
      <c r="H1687" s="178">
        <v>137826.969230769</v>
      </c>
    </row>
    <row r="1688" spans="2:8">
      <c r="B1688" s="38">
        <v>2024</v>
      </c>
      <c r="C1688" s="38" t="s">
        <v>62</v>
      </c>
      <c r="D1688" s="38" t="s">
        <v>143</v>
      </c>
      <c r="E1688" s="38">
        <v>613</v>
      </c>
      <c r="F1688" s="38">
        <v>7410.58</v>
      </c>
      <c r="G1688" s="178">
        <v>31693.8</v>
      </c>
      <c r="H1688" s="178">
        <v>12189.923076923</v>
      </c>
    </row>
    <row r="1689" spans="2:8">
      <c r="B1689" s="38">
        <v>2024</v>
      </c>
      <c r="C1689" s="38" t="s">
        <v>62</v>
      </c>
      <c r="D1689" s="38" t="s">
        <v>139</v>
      </c>
      <c r="E1689" s="38">
        <v>412</v>
      </c>
      <c r="F1689" s="38">
        <v>5144.07</v>
      </c>
      <c r="G1689" s="178">
        <v>21870.12</v>
      </c>
      <c r="H1689" s="178">
        <v>8411.5846153846105</v>
      </c>
    </row>
    <row r="1690" spans="2:8">
      <c r="B1690" s="38">
        <v>2024</v>
      </c>
      <c r="C1690" s="38" t="s">
        <v>62</v>
      </c>
      <c r="D1690" s="38" t="s">
        <v>137</v>
      </c>
      <c r="E1690" s="38">
        <v>1</v>
      </c>
      <c r="F1690" s="38">
        <v>7.04</v>
      </c>
      <c r="G1690" s="178">
        <v>19.2</v>
      </c>
      <c r="H1690" s="178">
        <v>7.3846153846153797</v>
      </c>
    </row>
    <row r="1691" spans="2:8">
      <c r="B1691" s="38">
        <v>2024</v>
      </c>
      <c r="C1691" s="38" t="s">
        <v>192</v>
      </c>
      <c r="D1691" s="38" t="s">
        <v>144</v>
      </c>
      <c r="E1691" s="38">
        <v>3256</v>
      </c>
      <c r="F1691" s="38">
        <v>165338.12</v>
      </c>
      <c r="G1691" s="178">
        <v>60839</v>
      </c>
      <c r="H1691" s="178">
        <v>37439.384615384603</v>
      </c>
    </row>
    <row r="1692" spans="2:8">
      <c r="B1692" s="38">
        <v>2024</v>
      </c>
      <c r="C1692" s="38" t="s">
        <v>192</v>
      </c>
      <c r="D1692" s="38" t="s">
        <v>135</v>
      </c>
      <c r="E1692" s="38">
        <v>5932</v>
      </c>
      <c r="F1692" s="38">
        <v>557675.91</v>
      </c>
      <c r="G1692" s="178">
        <v>205560</v>
      </c>
      <c r="H1692" s="178">
        <v>126498.46153846099</v>
      </c>
    </row>
    <row r="1693" spans="2:8">
      <c r="B1693" s="38">
        <v>2024</v>
      </c>
      <c r="C1693" s="38" t="s">
        <v>191</v>
      </c>
      <c r="D1693" s="38" t="s">
        <v>140</v>
      </c>
      <c r="E1693" s="38">
        <v>987</v>
      </c>
      <c r="F1693" s="38">
        <v>255280.5</v>
      </c>
      <c r="G1693" s="178">
        <v>33119.047619047597</v>
      </c>
      <c r="H1693" s="178">
        <v>20455.882352941098</v>
      </c>
    </row>
    <row r="1694" spans="2:8">
      <c r="B1694" s="38">
        <v>2024</v>
      </c>
      <c r="C1694" s="38" t="s">
        <v>191</v>
      </c>
      <c r="D1694" s="38" t="s">
        <v>137</v>
      </c>
      <c r="E1694" s="38">
        <v>194</v>
      </c>
      <c r="F1694" s="38">
        <v>47220.9</v>
      </c>
      <c r="G1694" s="178">
        <v>6097.6190476190404</v>
      </c>
      <c r="H1694" s="178">
        <v>3766.1764705882301</v>
      </c>
    </row>
    <row r="1695" spans="2:8">
      <c r="B1695" s="38">
        <v>2024</v>
      </c>
      <c r="C1695" s="38" t="s">
        <v>191</v>
      </c>
      <c r="D1695" s="38" t="s">
        <v>139</v>
      </c>
      <c r="E1695" s="38">
        <v>77</v>
      </c>
      <c r="F1695" s="38">
        <v>5760.79</v>
      </c>
      <c r="G1695" s="178">
        <v>1584.7619047619</v>
      </c>
      <c r="H1695" s="178">
        <v>978.82352941176396</v>
      </c>
    </row>
    <row r="1696" spans="2:8">
      <c r="B1696" s="38">
        <v>2024</v>
      </c>
      <c r="C1696" s="38" t="s">
        <v>191</v>
      </c>
      <c r="D1696" s="38" t="s">
        <v>140</v>
      </c>
      <c r="E1696" s="38">
        <v>69</v>
      </c>
      <c r="F1696" s="38">
        <v>3859.17</v>
      </c>
      <c r="G1696" s="178">
        <v>1051.42857142857</v>
      </c>
      <c r="H1696" s="178">
        <v>649.41176470588198</v>
      </c>
    </row>
    <row r="1697" spans="2:8">
      <c r="B1697" s="38">
        <v>2024</v>
      </c>
      <c r="C1697" s="38" t="s">
        <v>191</v>
      </c>
      <c r="D1697" s="38" t="s">
        <v>146</v>
      </c>
      <c r="E1697" s="38">
        <v>4</v>
      </c>
      <c r="F1697" s="38">
        <v>223.72</v>
      </c>
      <c r="G1697" s="178">
        <v>60.952380952380899</v>
      </c>
      <c r="H1697" s="178">
        <v>37.647058823529399</v>
      </c>
    </row>
    <row r="1698" spans="2:8">
      <c r="B1698" s="38">
        <v>2024</v>
      </c>
      <c r="C1698" s="38" t="s">
        <v>191</v>
      </c>
      <c r="D1698" s="38" t="s">
        <v>144</v>
      </c>
      <c r="E1698" s="38">
        <v>1227</v>
      </c>
      <c r="F1698" s="38">
        <v>291235.5</v>
      </c>
      <c r="G1698" s="178">
        <v>74788.571428571406</v>
      </c>
      <c r="H1698" s="178">
        <v>46192.9411764705</v>
      </c>
    </row>
    <row r="1699" spans="2:8">
      <c r="B1699" s="38">
        <v>2024</v>
      </c>
      <c r="C1699" s="38" t="s">
        <v>191</v>
      </c>
      <c r="D1699" s="38" t="s">
        <v>142</v>
      </c>
      <c r="E1699" s="38">
        <v>736</v>
      </c>
      <c r="F1699" s="38">
        <v>178336.8</v>
      </c>
      <c r="G1699" s="178">
        <v>45531.4285714285</v>
      </c>
      <c r="H1699" s="178">
        <v>28122.352941176399</v>
      </c>
    </row>
    <row r="1700" spans="2:8">
      <c r="B1700" s="38">
        <v>2024</v>
      </c>
      <c r="C1700" s="38" t="s">
        <v>191</v>
      </c>
      <c r="D1700" s="38" t="s">
        <v>146</v>
      </c>
      <c r="E1700" s="38">
        <v>7</v>
      </c>
      <c r="F1700" s="38">
        <v>1677.9</v>
      </c>
      <c r="G1700" s="178">
        <v>426.666666666666</v>
      </c>
      <c r="H1700" s="178">
        <v>263.529411764705</v>
      </c>
    </row>
    <row r="1701" spans="2:8">
      <c r="B1701" s="38">
        <v>2024</v>
      </c>
      <c r="C1701" s="38" t="s">
        <v>191</v>
      </c>
      <c r="D1701" s="38" t="s">
        <v>137</v>
      </c>
      <c r="E1701" s="38">
        <v>25</v>
      </c>
      <c r="F1701" s="38">
        <v>6951.3</v>
      </c>
      <c r="G1701" s="178">
        <v>2209.5238095238001</v>
      </c>
      <c r="H1701" s="178">
        <v>1364.7058823529401</v>
      </c>
    </row>
    <row r="1702" spans="2:8">
      <c r="B1702" s="38">
        <v>2024</v>
      </c>
      <c r="C1702" s="38" t="s">
        <v>191</v>
      </c>
      <c r="D1702" s="38" t="s">
        <v>147</v>
      </c>
      <c r="E1702" s="38">
        <v>29</v>
      </c>
      <c r="F1702" s="38">
        <v>6951.3</v>
      </c>
      <c r="G1702" s="178">
        <v>2209.5238095238001</v>
      </c>
      <c r="H1702" s="178">
        <v>1364.7058823529401</v>
      </c>
    </row>
    <row r="1703" spans="2:8">
      <c r="B1703" s="38">
        <v>2024</v>
      </c>
      <c r="C1703" s="38" t="s">
        <v>192</v>
      </c>
      <c r="D1703" s="38" t="s">
        <v>139</v>
      </c>
      <c r="E1703" s="38">
        <v>3</v>
      </c>
      <c r="F1703" s="38">
        <v>30.31</v>
      </c>
      <c r="G1703" s="178">
        <v>12</v>
      </c>
      <c r="H1703" s="178">
        <v>7.3846153846153797</v>
      </c>
    </row>
    <row r="1704" spans="2:8">
      <c r="B1704" s="38">
        <v>2024</v>
      </c>
      <c r="C1704" s="38" t="s">
        <v>56</v>
      </c>
      <c r="D1704" s="38" t="s">
        <v>147</v>
      </c>
      <c r="E1704" s="38">
        <v>43</v>
      </c>
      <c r="F1704" s="38">
        <v>3276.17</v>
      </c>
      <c r="G1704" s="178">
        <v>1204</v>
      </c>
      <c r="H1704" s="178">
        <v>740.923076923076</v>
      </c>
    </row>
    <row r="1705" spans="2:8">
      <c r="B1705" s="38">
        <v>2024</v>
      </c>
      <c r="C1705" s="38" t="s">
        <v>191</v>
      </c>
      <c r="D1705" s="38" t="s">
        <v>144</v>
      </c>
      <c r="E1705" s="38">
        <v>164</v>
      </c>
      <c r="F1705" s="38">
        <v>8613.2199999999993</v>
      </c>
      <c r="G1705" s="178">
        <v>1249.5238095238001</v>
      </c>
      <c r="H1705" s="178">
        <v>771.76470588235202</v>
      </c>
    </row>
    <row r="1706" spans="2:8">
      <c r="B1706" s="38">
        <v>2024</v>
      </c>
      <c r="C1706" s="38" t="s">
        <v>191</v>
      </c>
      <c r="D1706" s="38" t="s">
        <v>137</v>
      </c>
      <c r="E1706" s="38">
        <v>2</v>
      </c>
      <c r="F1706" s="38">
        <v>167.79</v>
      </c>
      <c r="G1706" s="178">
        <v>22.857142857142801</v>
      </c>
      <c r="H1706" s="178">
        <v>14.117647058823501</v>
      </c>
    </row>
    <row r="1707" spans="2:8">
      <c r="B1707" s="38">
        <v>2024</v>
      </c>
      <c r="C1707" s="38" t="s">
        <v>192</v>
      </c>
      <c r="D1707" s="38" t="s">
        <v>144</v>
      </c>
      <c r="E1707" s="38">
        <v>3885</v>
      </c>
      <c r="F1707" s="38">
        <v>109526.41</v>
      </c>
      <c r="G1707" s="178">
        <v>30227.25</v>
      </c>
      <c r="H1707" s="178">
        <v>18601.384615384599</v>
      </c>
    </row>
    <row r="1708" spans="2:8">
      <c r="B1708" s="38">
        <v>2024</v>
      </c>
      <c r="C1708" s="38" t="s">
        <v>56</v>
      </c>
      <c r="D1708" s="38" t="s">
        <v>147</v>
      </c>
      <c r="E1708" s="38">
        <v>17</v>
      </c>
      <c r="F1708" s="38">
        <v>431.8</v>
      </c>
      <c r="G1708" s="178">
        <v>119</v>
      </c>
      <c r="H1708" s="178">
        <v>73.230769230769198</v>
      </c>
    </row>
    <row r="1709" spans="2:8">
      <c r="B1709" s="38">
        <v>2024</v>
      </c>
      <c r="C1709" s="38" t="s">
        <v>192</v>
      </c>
      <c r="D1709" s="38" t="s">
        <v>138</v>
      </c>
      <c r="E1709" s="38">
        <v>42</v>
      </c>
      <c r="F1709" s="38">
        <v>542.01</v>
      </c>
      <c r="G1709" s="178">
        <v>118.55</v>
      </c>
      <c r="H1709" s="178">
        <v>72.953846153846101</v>
      </c>
    </row>
    <row r="1710" spans="2:8">
      <c r="B1710" s="38">
        <v>2024</v>
      </c>
      <c r="C1710" s="38" t="s">
        <v>192</v>
      </c>
      <c r="D1710" s="38" t="s">
        <v>143</v>
      </c>
      <c r="E1710" s="38">
        <v>27</v>
      </c>
      <c r="F1710" s="38">
        <v>468.8</v>
      </c>
      <c r="G1710" s="178">
        <v>102.55</v>
      </c>
      <c r="H1710" s="178">
        <v>63.107692307692297</v>
      </c>
    </row>
    <row r="1711" spans="2:8">
      <c r="B1711" s="38">
        <v>2024</v>
      </c>
      <c r="C1711" s="38" t="s">
        <v>192</v>
      </c>
      <c r="D1711" s="38" t="s">
        <v>140</v>
      </c>
      <c r="E1711" s="38">
        <v>407</v>
      </c>
      <c r="F1711" s="38">
        <v>10296.76</v>
      </c>
      <c r="G1711" s="178">
        <v>15769</v>
      </c>
      <c r="H1711" s="178">
        <v>9704</v>
      </c>
    </row>
    <row r="1712" spans="2:8">
      <c r="B1712" s="38">
        <v>2024</v>
      </c>
      <c r="C1712" s="38" t="s">
        <v>65</v>
      </c>
      <c r="D1712" s="38" t="s">
        <v>135</v>
      </c>
      <c r="E1712" s="38">
        <v>174</v>
      </c>
      <c r="F1712" s="38">
        <v>15581.9</v>
      </c>
      <c r="G1712" s="178">
        <v>5833</v>
      </c>
      <c r="H1712" s="178" t="s">
        <v>193</v>
      </c>
    </row>
    <row r="1713" spans="2:8">
      <c r="B1713" s="38">
        <v>2024</v>
      </c>
      <c r="C1713" s="38" t="s">
        <v>65</v>
      </c>
      <c r="D1713" s="38" t="s">
        <v>137</v>
      </c>
      <c r="E1713" s="38">
        <v>63</v>
      </c>
      <c r="F1713" s="38">
        <v>4814.8500000000004</v>
      </c>
      <c r="G1713" s="178">
        <v>1486</v>
      </c>
      <c r="H1713" s="178" t="s">
        <v>193</v>
      </c>
    </row>
    <row r="1714" spans="2:8">
      <c r="B1714" s="38">
        <v>2024</v>
      </c>
      <c r="C1714" s="38" t="s">
        <v>191</v>
      </c>
      <c r="D1714" s="38" t="s">
        <v>135</v>
      </c>
      <c r="E1714" s="38">
        <v>8</v>
      </c>
      <c r="F1714" s="38">
        <v>447.44</v>
      </c>
      <c r="G1714" s="178">
        <v>30.4761904761904</v>
      </c>
      <c r="H1714" s="178">
        <v>18.823529411764699</v>
      </c>
    </row>
    <row r="1715" spans="2:8">
      <c r="B1715" s="38">
        <v>2024</v>
      </c>
      <c r="C1715" s="38" t="s">
        <v>192</v>
      </c>
      <c r="D1715" s="38" t="s">
        <v>147</v>
      </c>
      <c r="E1715" s="38">
        <v>2</v>
      </c>
      <c r="F1715" s="38">
        <v>86.08</v>
      </c>
      <c r="G1715" s="178">
        <v>28</v>
      </c>
      <c r="H1715" s="178">
        <v>17.230769230769202</v>
      </c>
    </row>
    <row r="1716" spans="2:8">
      <c r="B1716" s="38">
        <v>2024</v>
      </c>
      <c r="C1716" s="38" t="s">
        <v>191</v>
      </c>
      <c r="D1716" s="38" t="s">
        <v>140</v>
      </c>
      <c r="E1716" s="38">
        <v>157</v>
      </c>
      <c r="F1716" s="38">
        <v>9004.73</v>
      </c>
      <c r="G1716" s="178">
        <v>1862.8571428571399</v>
      </c>
      <c r="H1716" s="178">
        <v>1150.5882352941101</v>
      </c>
    </row>
    <row r="1717" spans="2:8">
      <c r="B1717" s="38">
        <v>2024</v>
      </c>
      <c r="C1717" s="38" t="s">
        <v>191</v>
      </c>
      <c r="D1717" s="38" t="s">
        <v>143</v>
      </c>
      <c r="E1717" s="38">
        <v>342</v>
      </c>
      <c r="F1717" s="38">
        <v>18792.48</v>
      </c>
      <c r="G1717" s="178">
        <v>3908.5714285714198</v>
      </c>
      <c r="H1717" s="178">
        <v>2414.1176470588198</v>
      </c>
    </row>
    <row r="1718" spans="2:8">
      <c r="B1718" s="38">
        <v>2024</v>
      </c>
      <c r="C1718" s="38" t="s">
        <v>191</v>
      </c>
      <c r="D1718" s="38" t="s">
        <v>147</v>
      </c>
      <c r="E1718" s="38">
        <v>34</v>
      </c>
      <c r="F1718" s="38">
        <v>1733.83</v>
      </c>
      <c r="G1718" s="178">
        <v>388.57142857142799</v>
      </c>
      <c r="H1718" s="178">
        <v>240</v>
      </c>
    </row>
    <row r="1719" spans="2:8">
      <c r="B1719" s="38">
        <v>2024</v>
      </c>
      <c r="C1719" s="38" t="s">
        <v>62</v>
      </c>
      <c r="D1719" s="38" t="s">
        <v>139</v>
      </c>
      <c r="E1719" s="38">
        <v>10</v>
      </c>
      <c r="F1719" s="38">
        <v>764.21</v>
      </c>
      <c r="G1719" s="178">
        <v>4970.3999999999996</v>
      </c>
      <c r="H1719" s="178">
        <v>1911.6923076922999</v>
      </c>
    </row>
    <row r="1720" spans="2:8">
      <c r="B1720" s="38">
        <v>2024</v>
      </c>
      <c r="C1720" s="38" t="s">
        <v>62</v>
      </c>
      <c r="D1720" s="38" t="s">
        <v>145</v>
      </c>
      <c r="E1720" s="38">
        <v>1</v>
      </c>
      <c r="F1720" s="38">
        <v>90.41</v>
      </c>
      <c r="G1720" s="178">
        <v>588</v>
      </c>
      <c r="H1720" s="178">
        <v>226.15384615384599</v>
      </c>
    </row>
    <row r="1721" spans="2:8">
      <c r="B1721" s="38">
        <v>2024</v>
      </c>
      <c r="C1721" s="38" t="s">
        <v>62</v>
      </c>
      <c r="D1721" s="38" t="s">
        <v>139</v>
      </c>
      <c r="E1721" s="38">
        <v>7946</v>
      </c>
      <c r="F1721" s="38">
        <v>89399.85</v>
      </c>
      <c r="G1721" s="178">
        <v>389014.24</v>
      </c>
      <c r="H1721" s="178">
        <v>149620.861538461</v>
      </c>
    </row>
    <row r="1722" spans="2:8">
      <c r="B1722" s="38">
        <v>2024</v>
      </c>
      <c r="C1722" s="38" t="s">
        <v>56</v>
      </c>
      <c r="D1722" s="38" t="s">
        <v>144</v>
      </c>
      <c r="E1722" s="38">
        <v>5</v>
      </c>
      <c r="F1722" s="38">
        <v>944.74</v>
      </c>
      <c r="G1722" s="178">
        <v>392</v>
      </c>
      <c r="H1722" s="178">
        <v>241.230769230769</v>
      </c>
    </row>
    <row r="1723" spans="2:8">
      <c r="B1723" s="38">
        <v>2024</v>
      </c>
      <c r="C1723" s="38" t="s">
        <v>62</v>
      </c>
      <c r="D1723" s="38" t="s">
        <v>144</v>
      </c>
      <c r="E1723" s="38">
        <v>28</v>
      </c>
      <c r="F1723" s="38">
        <v>223.64</v>
      </c>
      <c r="G1723" s="178">
        <v>696.64</v>
      </c>
      <c r="H1723" s="178">
        <v>267.93846153846101</v>
      </c>
    </row>
    <row r="1724" spans="2:8">
      <c r="B1724" s="38">
        <v>2024</v>
      </c>
      <c r="C1724" s="38" t="s">
        <v>192</v>
      </c>
      <c r="D1724" s="38" t="s">
        <v>144</v>
      </c>
      <c r="E1724" s="38">
        <v>64</v>
      </c>
      <c r="F1724" s="38">
        <v>4728.09</v>
      </c>
      <c r="G1724" s="178">
        <v>2481</v>
      </c>
      <c r="H1724" s="178">
        <v>1526.76923076923</v>
      </c>
    </row>
    <row r="1725" spans="2:8">
      <c r="B1725" s="38">
        <v>2024</v>
      </c>
      <c r="C1725" s="38" t="s">
        <v>192</v>
      </c>
      <c r="D1725" s="38" t="s">
        <v>139</v>
      </c>
      <c r="E1725" s="38">
        <v>57</v>
      </c>
      <c r="F1725" s="38">
        <v>3516.05</v>
      </c>
      <c r="G1725" s="178">
        <v>1845</v>
      </c>
      <c r="H1725" s="178">
        <v>1135.38461538461</v>
      </c>
    </row>
    <row r="1726" spans="2:8">
      <c r="B1726" s="38">
        <v>2024</v>
      </c>
      <c r="C1726" s="38" t="s">
        <v>191</v>
      </c>
      <c r="D1726" s="38" t="s">
        <v>143</v>
      </c>
      <c r="E1726" s="38">
        <v>1033</v>
      </c>
      <c r="F1726" s="38">
        <v>245692.5</v>
      </c>
      <c r="G1726" s="178">
        <v>31973.809523809501</v>
      </c>
      <c r="H1726" s="178">
        <v>19748.529411764699</v>
      </c>
    </row>
    <row r="1727" spans="2:8">
      <c r="B1727" s="38">
        <v>2024</v>
      </c>
      <c r="C1727" s="38" t="s">
        <v>191</v>
      </c>
      <c r="D1727" s="38" t="s">
        <v>142</v>
      </c>
      <c r="E1727" s="38">
        <v>344</v>
      </c>
      <c r="F1727" s="38">
        <v>81977.399999999994</v>
      </c>
      <c r="G1727" s="178">
        <v>10647.619047619</v>
      </c>
      <c r="H1727" s="178">
        <v>6576.4705882352901</v>
      </c>
    </row>
    <row r="1728" spans="2:8">
      <c r="B1728" s="38">
        <v>2024</v>
      </c>
      <c r="C1728" s="38" t="s">
        <v>191</v>
      </c>
      <c r="D1728" s="38" t="s">
        <v>146</v>
      </c>
      <c r="E1728" s="38">
        <v>24</v>
      </c>
      <c r="F1728" s="38">
        <v>5752.8</v>
      </c>
      <c r="G1728" s="178">
        <v>742.85714285714198</v>
      </c>
      <c r="H1728" s="178">
        <v>458.82352941176401</v>
      </c>
    </row>
    <row r="1729" spans="2:8">
      <c r="B1729" s="38">
        <v>2024</v>
      </c>
      <c r="C1729" s="38" t="s">
        <v>191</v>
      </c>
      <c r="D1729" s="38" t="s">
        <v>137</v>
      </c>
      <c r="E1729" s="38">
        <v>17</v>
      </c>
      <c r="F1729" s="38">
        <v>1286.3900000000001</v>
      </c>
      <c r="G1729" s="178">
        <v>380.95238095238</v>
      </c>
      <c r="H1729" s="178">
        <v>235.29411764705799</v>
      </c>
    </row>
    <row r="1730" spans="2:8">
      <c r="B1730" s="38">
        <v>2024</v>
      </c>
      <c r="C1730" s="38" t="s">
        <v>191</v>
      </c>
      <c r="D1730" s="38" t="s">
        <v>136</v>
      </c>
      <c r="E1730" s="38">
        <v>21</v>
      </c>
      <c r="F1730" s="38">
        <v>5033.7</v>
      </c>
      <c r="G1730" s="178">
        <v>1599.99999999999</v>
      </c>
      <c r="H1730" s="178">
        <v>988.23529411764696</v>
      </c>
    </row>
    <row r="1731" spans="2:8">
      <c r="B1731" s="38">
        <v>2024</v>
      </c>
      <c r="C1731" s="38" t="s">
        <v>192</v>
      </c>
      <c r="D1731" s="38" t="s">
        <v>135</v>
      </c>
      <c r="E1731" s="38">
        <v>1</v>
      </c>
      <c r="F1731" s="38">
        <v>5.64</v>
      </c>
      <c r="G1731" s="178">
        <v>1.45</v>
      </c>
      <c r="H1731" s="178">
        <v>0.89230769230769202</v>
      </c>
    </row>
    <row r="1732" spans="2:8">
      <c r="B1732" s="38">
        <v>2024</v>
      </c>
      <c r="C1732" s="38" t="s">
        <v>192</v>
      </c>
      <c r="D1732" s="38" t="s">
        <v>146</v>
      </c>
      <c r="E1732" s="38">
        <v>9</v>
      </c>
      <c r="F1732" s="38">
        <v>65.28</v>
      </c>
      <c r="G1732" s="178">
        <v>16.8</v>
      </c>
      <c r="H1732" s="178">
        <v>10.3384615384615</v>
      </c>
    </row>
    <row r="1733" spans="2:8">
      <c r="B1733" s="38">
        <v>2024</v>
      </c>
      <c r="C1733" s="38" t="s">
        <v>191</v>
      </c>
      <c r="D1733" s="38" t="s">
        <v>138</v>
      </c>
      <c r="E1733" s="38">
        <v>2</v>
      </c>
      <c r="F1733" s="38">
        <v>111.86</v>
      </c>
      <c r="G1733" s="178">
        <v>15.2380952380952</v>
      </c>
      <c r="H1733" s="178">
        <v>9.4117647058823497</v>
      </c>
    </row>
    <row r="1734" spans="2:8">
      <c r="B1734" s="38">
        <v>2024</v>
      </c>
      <c r="C1734" s="38" t="s">
        <v>191</v>
      </c>
      <c r="D1734" s="38" t="s">
        <v>146</v>
      </c>
      <c r="E1734" s="38">
        <v>3</v>
      </c>
      <c r="F1734" s="38">
        <v>167.79</v>
      </c>
      <c r="G1734" s="178">
        <v>22.857142857142801</v>
      </c>
      <c r="H1734" s="178">
        <v>14.117647058823501</v>
      </c>
    </row>
    <row r="1735" spans="2:8">
      <c r="B1735" s="38">
        <v>2024</v>
      </c>
      <c r="C1735" s="38" t="s">
        <v>192</v>
      </c>
      <c r="D1735" s="38" t="s">
        <v>135</v>
      </c>
      <c r="E1735" s="38">
        <v>1831</v>
      </c>
      <c r="F1735" s="38">
        <v>79107.8</v>
      </c>
      <c r="G1735" s="178">
        <v>21821.75</v>
      </c>
      <c r="H1735" s="178">
        <v>13428.7692307692</v>
      </c>
    </row>
    <row r="1736" spans="2:8">
      <c r="B1736" s="38">
        <v>2024</v>
      </c>
      <c r="C1736" s="38" t="s">
        <v>192</v>
      </c>
      <c r="D1736" s="38" t="s">
        <v>146</v>
      </c>
      <c r="E1736" s="38">
        <v>102</v>
      </c>
      <c r="F1736" s="38">
        <v>3365.63</v>
      </c>
      <c r="G1736" s="178">
        <v>927.5</v>
      </c>
      <c r="H1736" s="178">
        <v>570.76923076923003</v>
      </c>
    </row>
    <row r="1737" spans="2:8">
      <c r="B1737" s="38">
        <v>2024</v>
      </c>
      <c r="C1737" s="38" t="s">
        <v>192</v>
      </c>
      <c r="D1737" s="38" t="s">
        <v>141</v>
      </c>
      <c r="E1737" s="38">
        <v>6800</v>
      </c>
      <c r="F1737" s="38">
        <v>268529.27</v>
      </c>
      <c r="G1737" s="178">
        <v>74031.25</v>
      </c>
      <c r="H1737" s="178">
        <v>45557.692307692298</v>
      </c>
    </row>
    <row r="1738" spans="2:8">
      <c r="B1738" s="38">
        <v>2024</v>
      </c>
      <c r="C1738" s="38" t="s">
        <v>192</v>
      </c>
      <c r="D1738" s="38" t="s">
        <v>140</v>
      </c>
      <c r="E1738" s="38">
        <v>1413</v>
      </c>
      <c r="F1738" s="38">
        <v>51277.120000000003</v>
      </c>
      <c r="G1738" s="178">
        <v>14194.25</v>
      </c>
      <c r="H1738" s="178">
        <v>8734.9230769230708</v>
      </c>
    </row>
    <row r="1739" spans="2:8">
      <c r="B1739" s="38">
        <v>2024</v>
      </c>
      <c r="C1739" s="38" t="s">
        <v>56</v>
      </c>
      <c r="D1739" s="38" t="s">
        <v>147</v>
      </c>
      <c r="E1739" s="38">
        <v>266</v>
      </c>
      <c r="F1739" s="38">
        <v>38214.9</v>
      </c>
      <c r="G1739" s="178">
        <v>14100</v>
      </c>
      <c r="H1739" s="178">
        <v>8676.9230769230708</v>
      </c>
    </row>
    <row r="1740" spans="2:8">
      <c r="B1740" s="38">
        <v>2024</v>
      </c>
      <c r="C1740" s="38" t="s">
        <v>56</v>
      </c>
      <c r="D1740" s="38" t="s">
        <v>135</v>
      </c>
      <c r="E1740" s="38">
        <v>21</v>
      </c>
      <c r="F1740" s="38">
        <v>1926.57</v>
      </c>
      <c r="G1740" s="178">
        <v>708</v>
      </c>
      <c r="H1740" s="178">
        <v>435.692307692307</v>
      </c>
    </row>
    <row r="1741" spans="2:8">
      <c r="B1741" s="38">
        <v>2024</v>
      </c>
      <c r="C1741" s="38" t="s">
        <v>56</v>
      </c>
      <c r="D1741" s="38" t="s">
        <v>138</v>
      </c>
      <c r="E1741" s="38">
        <v>1</v>
      </c>
      <c r="F1741" s="38">
        <v>457.14</v>
      </c>
      <c r="G1741" s="178">
        <v>168</v>
      </c>
      <c r="H1741" s="178">
        <v>103.384615384615</v>
      </c>
    </row>
    <row r="1742" spans="2:8">
      <c r="B1742" s="38">
        <v>2024</v>
      </c>
      <c r="C1742" s="38" t="s">
        <v>192</v>
      </c>
      <c r="D1742" s="38" t="s">
        <v>145</v>
      </c>
      <c r="E1742" s="38">
        <v>4</v>
      </c>
      <c r="F1742" s="38">
        <v>149.68</v>
      </c>
      <c r="G1742" s="178">
        <v>55</v>
      </c>
      <c r="H1742" s="178">
        <v>33.846153846153797</v>
      </c>
    </row>
    <row r="1743" spans="2:8">
      <c r="B1743" s="38">
        <v>2024</v>
      </c>
      <c r="C1743" s="38" t="s">
        <v>56</v>
      </c>
      <c r="D1743" s="38" t="s">
        <v>142</v>
      </c>
      <c r="E1743" s="38">
        <v>700</v>
      </c>
      <c r="F1743" s="38">
        <v>81619.58</v>
      </c>
      <c r="G1743" s="178">
        <v>30296</v>
      </c>
      <c r="H1743" s="178">
        <v>18643.692307692301</v>
      </c>
    </row>
    <row r="1744" spans="2:8">
      <c r="B1744" s="38">
        <v>2024</v>
      </c>
      <c r="C1744" s="38" t="s">
        <v>56</v>
      </c>
      <c r="D1744" s="38" t="s">
        <v>146</v>
      </c>
      <c r="E1744" s="38">
        <v>13</v>
      </c>
      <c r="F1744" s="38">
        <v>990.47</v>
      </c>
      <c r="G1744" s="178">
        <v>364</v>
      </c>
      <c r="H1744" s="178">
        <v>224</v>
      </c>
    </row>
    <row r="1745" spans="2:8">
      <c r="B1745" s="38">
        <v>2024</v>
      </c>
      <c r="C1745" s="38" t="s">
        <v>56</v>
      </c>
      <c r="D1745" s="38" t="s">
        <v>141</v>
      </c>
      <c r="E1745" s="38">
        <v>17</v>
      </c>
      <c r="F1745" s="38">
        <v>1189.17</v>
      </c>
      <c r="G1745" s="178">
        <v>437</v>
      </c>
      <c r="H1745" s="178">
        <v>268.923076923076</v>
      </c>
    </row>
    <row r="1746" spans="2:8">
      <c r="B1746" s="38">
        <v>2024</v>
      </c>
      <c r="C1746" s="38" t="s">
        <v>62</v>
      </c>
      <c r="D1746" s="38" t="s">
        <v>140</v>
      </c>
      <c r="E1746" s="38">
        <v>1</v>
      </c>
      <c r="F1746" s="38">
        <v>12.45</v>
      </c>
      <c r="G1746" s="178">
        <v>39.200000000000003</v>
      </c>
      <c r="H1746" s="178">
        <v>15.076923076923</v>
      </c>
    </row>
    <row r="1747" spans="2:8">
      <c r="B1747" s="38">
        <v>2024</v>
      </c>
      <c r="C1747" s="38" t="s">
        <v>192</v>
      </c>
      <c r="D1747" s="38" t="s">
        <v>142</v>
      </c>
      <c r="E1747" s="38">
        <v>426</v>
      </c>
      <c r="F1747" s="38">
        <v>11504.75</v>
      </c>
      <c r="G1747" s="178">
        <v>17292</v>
      </c>
      <c r="H1747" s="178">
        <v>10641.2307692307</v>
      </c>
    </row>
    <row r="1748" spans="2:8">
      <c r="B1748" s="38">
        <v>2024</v>
      </c>
      <c r="C1748" s="38" t="s">
        <v>192</v>
      </c>
      <c r="D1748" s="38" t="s">
        <v>145</v>
      </c>
      <c r="E1748" s="38">
        <v>77</v>
      </c>
      <c r="F1748" s="38">
        <v>1599.94</v>
      </c>
      <c r="G1748" s="178">
        <v>2616</v>
      </c>
      <c r="H1748" s="178">
        <v>1609.8461538461499</v>
      </c>
    </row>
    <row r="1749" spans="2:8">
      <c r="B1749" s="38">
        <v>2024</v>
      </c>
      <c r="C1749" s="38" t="s">
        <v>192</v>
      </c>
      <c r="D1749" s="38" t="s">
        <v>144</v>
      </c>
      <c r="E1749" s="38">
        <v>4647</v>
      </c>
      <c r="F1749" s="38">
        <v>46003.19</v>
      </c>
      <c r="G1749" s="178">
        <v>54522.5</v>
      </c>
      <c r="H1749" s="178">
        <v>33552.307692307601</v>
      </c>
    </row>
    <row r="1750" spans="2:8">
      <c r="B1750" s="38">
        <v>2024</v>
      </c>
      <c r="C1750" s="38" t="s">
        <v>192</v>
      </c>
      <c r="D1750" s="38" t="s">
        <v>139</v>
      </c>
      <c r="E1750" s="38">
        <v>489</v>
      </c>
      <c r="F1750" s="38">
        <v>5212.4399999999996</v>
      </c>
      <c r="G1750" s="178">
        <v>6133.5</v>
      </c>
      <c r="H1750" s="178">
        <v>3774.4615384615299</v>
      </c>
    </row>
    <row r="1751" spans="2:8">
      <c r="B1751" s="38">
        <v>2024</v>
      </c>
      <c r="C1751" s="38" t="s">
        <v>192</v>
      </c>
      <c r="D1751" s="38" t="s">
        <v>142</v>
      </c>
      <c r="E1751" s="38">
        <v>335</v>
      </c>
      <c r="F1751" s="38">
        <v>3232.13</v>
      </c>
      <c r="G1751" s="178">
        <v>3861.25</v>
      </c>
      <c r="H1751" s="178">
        <v>2376.1538461538398</v>
      </c>
    </row>
    <row r="1752" spans="2:8">
      <c r="B1752" s="38">
        <v>2024</v>
      </c>
      <c r="C1752" s="38" t="s">
        <v>192</v>
      </c>
      <c r="D1752" s="38" t="s">
        <v>145</v>
      </c>
      <c r="E1752" s="38">
        <v>130</v>
      </c>
      <c r="F1752" s="38">
        <v>1641.71</v>
      </c>
      <c r="G1752" s="178">
        <v>1982.75</v>
      </c>
      <c r="H1752" s="178">
        <v>1220.15384615384</v>
      </c>
    </row>
    <row r="1753" spans="2:8">
      <c r="B1753" s="38">
        <v>2024</v>
      </c>
      <c r="C1753" s="38" t="s">
        <v>191</v>
      </c>
      <c r="D1753" s="38" t="s">
        <v>143</v>
      </c>
      <c r="E1753" s="38">
        <v>73</v>
      </c>
      <c r="F1753" s="38">
        <v>3915.1</v>
      </c>
      <c r="G1753" s="178">
        <v>278.09523809523802</v>
      </c>
      <c r="H1753" s="178">
        <v>171.76470588235199</v>
      </c>
    </row>
    <row r="1754" spans="2:8">
      <c r="B1754" s="38">
        <v>2024</v>
      </c>
      <c r="C1754" s="38" t="s">
        <v>191</v>
      </c>
      <c r="D1754" s="38" t="s">
        <v>139</v>
      </c>
      <c r="E1754" s="38">
        <v>69</v>
      </c>
      <c r="F1754" s="38">
        <v>5369.28</v>
      </c>
      <c r="G1754" s="178">
        <v>365.71428571428498</v>
      </c>
      <c r="H1754" s="178">
        <v>225.88235294117601</v>
      </c>
    </row>
    <row r="1755" spans="2:8">
      <c r="B1755" s="38">
        <v>2024</v>
      </c>
      <c r="C1755" s="38" t="s">
        <v>191</v>
      </c>
      <c r="D1755" s="38" t="s">
        <v>140</v>
      </c>
      <c r="E1755" s="38">
        <v>131</v>
      </c>
      <c r="F1755" s="38">
        <v>8781.01</v>
      </c>
      <c r="G1755" s="178">
        <v>605.71428571428498</v>
      </c>
      <c r="H1755" s="178">
        <v>374.11764705882302</v>
      </c>
    </row>
    <row r="1756" spans="2:8">
      <c r="B1756" s="38">
        <v>2024</v>
      </c>
      <c r="C1756" s="38" t="s">
        <v>191</v>
      </c>
      <c r="D1756" s="38" t="s">
        <v>142</v>
      </c>
      <c r="E1756" s="38">
        <v>30</v>
      </c>
      <c r="F1756" s="38">
        <v>1677.9</v>
      </c>
      <c r="G1756" s="178">
        <v>114.28571428571399</v>
      </c>
      <c r="H1756" s="178">
        <v>70.588235294117595</v>
      </c>
    </row>
    <row r="1757" spans="2:8">
      <c r="B1757" s="38">
        <v>2024</v>
      </c>
      <c r="C1757" s="38" t="s">
        <v>191</v>
      </c>
      <c r="D1757" s="38" t="s">
        <v>141</v>
      </c>
      <c r="E1757" s="38">
        <v>5824</v>
      </c>
      <c r="F1757" s="38">
        <v>1394095.2</v>
      </c>
      <c r="G1757" s="178">
        <v>266514.28571428498</v>
      </c>
      <c r="H1757" s="178">
        <v>164611.764705882</v>
      </c>
    </row>
    <row r="1758" spans="2:8">
      <c r="B1758" s="38">
        <v>2024</v>
      </c>
      <c r="C1758" s="38" t="s">
        <v>191</v>
      </c>
      <c r="D1758" s="38" t="s">
        <v>146</v>
      </c>
      <c r="E1758" s="38">
        <v>38</v>
      </c>
      <c r="F1758" s="38">
        <v>9108.6</v>
      </c>
      <c r="G1758" s="178">
        <v>1737.1428571428501</v>
      </c>
      <c r="H1758" s="178">
        <v>1072.9411764705801</v>
      </c>
    </row>
    <row r="1759" spans="2:8">
      <c r="B1759" s="38">
        <v>2024</v>
      </c>
      <c r="C1759" s="38" t="s">
        <v>62</v>
      </c>
      <c r="D1759" s="38" t="s">
        <v>146</v>
      </c>
      <c r="E1759" s="38">
        <v>7</v>
      </c>
      <c r="F1759" s="38">
        <v>771.52</v>
      </c>
      <c r="G1759" s="178">
        <v>5018</v>
      </c>
      <c r="H1759" s="178">
        <v>1930</v>
      </c>
    </row>
    <row r="1760" spans="2:8">
      <c r="B1760" s="38">
        <v>2024</v>
      </c>
      <c r="C1760" s="38" t="s">
        <v>56</v>
      </c>
      <c r="D1760" s="38" t="s">
        <v>144</v>
      </c>
      <c r="E1760" s="38">
        <v>263</v>
      </c>
      <c r="F1760" s="38">
        <v>16337.73</v>
      </c>
      <c r="G1760" s="178">
        <v>4505.5</v>
      </c>
      <c r="H1760" s="178">
        <v>2772.6153846153802</v>
      </c>
    </row>
    <row r="1761" spans="2:8">
      <c r="B1761" s="38">
        <v>2024</v>
      </c>
      <c r="C1761" s="38" t="s">
        <v>56</v>
      </c>
      <c r="D1761" s="38" t="s">
        <v>135</v>
      </c>
      <c r="E1761" s="38">
        <v>153</v>
      </c>
      <c r="F1761" s="38">
        <v>8685.1</v>
      </c>
      <c r="G1761" s="178">
        <v>2407.5</v>
      </c>
      <c r="H1761" s="178">
        <v>1481.5384615384601</v>
      </c>
    </row>
    <row r="1762" spans="2:8">
      <c r="B1762" s="38">
        <v>2024</v>
      </c>
      <c r="C1762" s="38" t="s">
        <v>56</v>
      </c>
      <c r="D1762" s="38" t="s">
        <v>140</v>
      </c>
      <c r="E1762" s="38">
        <v>2533</v>
      </c>
      <c r="F1762" s="38">
        <v>113768.76</v>
      </c>
      <c r="G1762" s="178">
        <v>31376</v>
      </c>
      <c r="H1762" s="178">
        <v>19308.307692307601</v>
      </c>
    </row>
    <row r="1763" spans="2:8">
      <c r="B1763" s="38">
        <v>2024</v>
      </c>
      <c r="C1763" s="38" t="s">
        <v>56</v>
      </c>
      <c r="D1763" s="38" t="s">
        <v>143</v>
      </c>
      <c r="E1763" s="38">
        <v>159</v>
      </c>
      <c r="F1763" s="38">
        <v>13675.24</v>
      </c>
      <c r="G1763" s="178">
        <v>3768.75</v>
      </c>
      <c r="H1763" s="178">
        <v>2319.23076923076</v>
      </c>
    </row>
    <row r="1764" spans="2:8">
      <c r="B1764" s="38">
        <v>2024</v>
      </c>
      <c r="C1764" s="38" t="s">
        <v>62</v>
      </c>
      <c r="D1764" s="38" t="s">
        <v>144</v>
      </c>
      <c r="E1764" s="38">
        <v>43592</v>
      </c>
      <c r="F1764" s="38">
        <v>474633.51</v>
      </c>
      <c r="G1764" s="178">
        <v>2072145.56</v>
      </c>
      <c r="H1764" s="178">
        <v>796979.06153846101</v>
      </c>
    </row>
    <row r="1765" spans="2:8">
      <c r="B1765" s="38">
        <v>2024</v>
      </c>
      <c r="C1765" s="38" t="s">
        <v>62</v>
      </c>
      <c r="D1765" s="38" t="s">
        <v>137</v>
      </c>
      <c r="E1765" s="38">
        <v>3243</v>
      </c>
      <c r="F1765" s="38">
        <v>38397.54</v>
      </c>
      <c r="G1765" s="178">
        <v>167753.84</v>
      </c>
      <c r="H1765" s="178">
        <v>64520.707692307602</v>
      </c>
    </row>
    <row r="1766" spans="2:8">
      <c r="B1766" s="38">
        <v>2024</v>
      </c>
      <c r="C1766" s="38" t="s">
        <v>62</v>
      </c>
      <c r="D1766" s="38" t="s">
        <v>137</v>
      </c>
      <c r="E1766" s="38">
        <v>1440</v>
      </c>
      <c r="F1766" s="38">
        <v>17549.900000000001</v>
      </c>
      <c r="G1766" s="178">
        <v>74704.56</v>
      </c>
      <c r="H1766" s="178">
        <v>28732.523076923</v>
      </c>
    </row>
    <row r="1767" spans="2:8">
      <c r="B1767" s="38">
        <v>2024</v>
      </c>
      <c r="C1767" s="38" t="s">
        <v>62</v>
      </c>
      <c r="D1767" s="38" t="s">
        <v>142</v>
      </c>
      <c r="E1767" s="38">
        <v>34</v>
      </c>
      <c r="F1767" s="38">
        <v>460.68</v>
      </c>
      <c r="G1767" s="178">
        <v>1431.24</v>
      </c>
      <c r="H1767" s="178">
        <v>550.47692307692296</v>
      </c>
    </row>
    <row r="1768" spans="2:8">
      <c r="B1768" s="38">
        <v>2024</v>
      </c>
      <c r="C1768" s="38" t="s">
        <v>62</v>
      </c>
      <c r="D1768" s="38" t="s">
        <v>138</v>
      </c>
      <c r="E1768" s="38">
        <v>22</v>
      </c>
      <c r="F1768" s="38">
        <v>235.22</v>
      </c>
      <c r="G1768" s="178">
        <v>732.44</v>
      </c>
      <c r="H1768" s="178">
        <v>281.70769230769201</v>
      </c>
    </row>
    <row r="1769" spans="2:8">
      <c r="B1769" s="38">
        <v>2024</v>
      </c>
      <c r="C1769" s="38" t="s">
        <v>62</v>
      </c>
      <c r="D1769" s="38" t="s">
        <v>139</v>
      </c>
      <c r="E1769" s="38">
        <v>2</v>
      </c>
      <c r="F1769" s="38">
        <v>24.64</v>
      </c>
      <c r="G1769" s="178">
        <v>67.2</v>
      </c>
      <c r="H1769" s="178">
        <v>25.846153846153801</v>
      </c>
    </row>
    <row r="1770" spans="2:8">
      <c r="B1770" s="38">
        <v>2024</v>
      </c>
      <c r="C1770" s="38" t="s">
        <v>192</v>
      </c>
      <c r="D1770" s="38" t="s">
        <v>137</v>
      </c>
      <c r="E1770" s="38">
        <v>1101</v>
      </c>
      <c r="F1770" s="38">
        <v>86105.36</v>
      </c>
      <c r="G1770" s="178">
        <v>31761</v>
      </c>
      <c r="H1770" s="178">
        <v>19545.2307692307</v>
      </c>
    </row>
    <row r="1771" spans="2:8">
      <c r="B1771" s="38">
        <v>2024</v>
      </c>
      <c r="C1771" s="38" t="s">
        <v>192</v>
      </c>
      <c r="D1771" s="38" t="s">
        <v>140</v>
      </c>
      <c r="E1771" s="38">
        <v>1144</v>
      </c>
      <c r="F1771" s="38">
        <v>85476.19</v>
      </c>
      <c r="G1771" s="178">
        <v>31531</v>
      </c>
      <c r="H1771" s="178">
        <v>19403.692307692301</v>
      </c>
    </row>
    <row r="1772" spans="2:8">
      <c r="B1772" s="38">
        <v>2024</v>
      </c>
      <c r="C1772" s="38" t="s">
        <v>62</v>
      </c>
      <c r="D1772" s="38" t="s">
        <v>140</v>
      </c>
      <c r="E1772" s="38">
        <v>7</v>
      </c>
      <c r="F1772" s="38">
        <v>344.78</v>
      </c>
      <c r="G1772" s="178">
        <v>1011</v>
      </c>
      <c r="H1772" s="178">
        <v>388.84615384615302</v>
      </c>
    </row>
    <row r="1773" spans="2:8">
      <c r="B1773" s="38">
        <v>2024</v>
      </c>
      <c r="C1773" s="38" t="s">
        <v>192</v>
      </c>
      <c r="D1773" s="38" t="s">
        <v>141</v>
      </c>
      <c r="E1773" s="38">
        <v>25</v>
      </c>
      <c r="F1773" s="38">
        <v>2673.72</v>
      </c>
      <c r="G1773" s="178">
        <v>1403</v>
      </c>
      <c r="H1773" s="178">
        <v>863.38461538461502</v>
      </c>
    </row>
    <row r="1774" spans="2:8">
      <c r="B1774" s="38">
        <v>2024</v>
      </c>
      <c r="C1774" s="38" t="s">
        <v>192</v>
      </c>
      <c r="D1774" s="38" t="s">
        <v>137</v>
      </c>
      <c r="E1774" s="38">
        <v>17</v>
      </c>
      <c r="F1774" s="38">
        <v>206.01</v>
      </c>
      <c r="G1774" s="178">
        <v>81</v>
      </c>
      <c r="H1774" s="178">
        <v>49.846153846153797</v>
      </c>
    </row>
    <row r="1775" spans="2:8">
      <c r="B1775" s="38">
        <v>2024</v>
      </c>
      <c r="C1775" s="38" t="s">
        <v>192</v>
      </c>
      <c r="D1775" s="38" t="s">
        <v>144</v>
      </c>
      <c r="E1775" s="38">
        <v>65</v>
      </c>
      <c r="F1775" s="38">
        <v>1668.75</v>
      </c>
      <c r="G1775" s="178">
        <v>656.25</v>
      </c>
      <c r="H1775" s="178">
        <v>403.84615384615302</v>
      </c>
    </row>
    <row r="1776" spans="2:8">
      <c r="B1776" s="38">
        <v>2024</v>
      </c>
      <c r="C1776" s="38" t="s">
        <v>192</v>
      </c>
      <c r="D1776" s="38" t="s">
        <v>140</v>
      </c>
      <c r="E1776" s="38">
        <v>21</v>
      </c>
      <c r="F1776" s="38">
        <v>486.98</v>
      </c>
      <c r="G1776" s="178">
        <v>196.75</v>
      </c>
      <c r="H1776" s="178">
        <v>121.07692307692299</v>
      </c>
    </row>
    <row r="1777" spans="2:8">
      <c r="B1777" s="38">
        <v>2024</v>
      </c>
      <c r="C1777" s="38" t="s">
        <v>191</v>
      </c>
      <c r="D1777" s="38" t="s">
        <v>136</v>
      </c>
      <c r="E1777" s="38">
        <v>66</v>
      </c>
      <c r="F1777" s="38">
        <v>15820.2</v>
      </c>
      <c r="G1777" s="178">
        <v>2042.8571428571399</v>
      </c>
      <c r="H1777" s="178">
        <v>1261.76470588235</v>
      </c>
    </row>
    <row r="1778" spans="2:8">
      <c r="B1778" s="38">
        <v>2024</v>
      </c>
      <c r="C1778" s="38" t="s">
        <v>191</v>
      </c>
      <c r="D1778" s="38" t="s">
        <v>140</v>
      </c>
      <c r="E1778" s="38">
        <v>643</v>
      </c>
      <c r="F1778" s="38">
        <v>153408</v>
      </c>
      <c r="G1778" s="178">
        <v>39192.380952380903</v>
      </c>
      <c r="H1778" s="178">
        <v>24207.058823529402</v>
      </c>
    </row>
    <row r="1779" spans="2:8">
      <c r="B1779" s="38">
        <v>2024</v>
      </c>
      <c r="C1779" s="38" t="s">
        <v>191</v>
      </c>
      <c r="D1779" s="38" t="s">
        <v>138</v>
      </c>
      <c r="E1779" s="38">
        <v>167</v>
      </c>
      <c r="F1779" s="38">
        <v>40029.9</v>
      </c>
      <c r="G1779" s="178">
        <v>10179.0476190476</v>
      </c>
      <c r="H1779" s="178">
        <v>6287.0588235294099</v>
      </c>
    </row>
    <row r="1780" spans="2:8">
      <c r="B1780" s="38">
        <v>2024</v>
      </c>
      <c r="C1780" s="38" t="s">
        <v>191</v>
      </c>
      <c r="D1780" s="38" t="s">
        <v>144</v>
      </c>
      <c r="E1780" s="38">
        <v>177</v>
      </c>
      <c r="F1780" s="38">
        <v>42187.199999999997</v>
      </c>
      <c r="G1780" s="178">
        <v>13485.714285714201</v>
      </c>
      <c r="H1780" s="178">
        <v>8329.4117647058792</v>
      </c>
    </row>
    <row r="1781" spans="2:8">
      <c r="B1781" s="38">
        <v>2024</v>
      </c>
      <c r="C1781" s="38" t="s">
        <v>191</v>
      </c>
      <c r="D1781" s="38" t="s">
        <v>139</v>
      </c>
      <c r="E1781" s="38">
        <v>378</v>
      </c>
      <c r="F1781" s="38">
        <v>90606.6</v>
      </c>
      <c r="G1781" s="178">
        <v>28799.999999999902</v>
      </c>
      <c r="H1781" s="178">
        <v>17788.2352941176</v>
      </c>
    </row>
    <row r="1782" spans="2:8">
      <c r="B1782" s="38">
        <v>2024</v>
      </c>
      <c r="C1782" s="38" t="s">
        <v>192</v>
      </c>
      <c r="D1782" s="38" t="s">
        <v>143</v>
      </c>
      <c r="E1782" s="38">
        <v>13</v>
      </c>
      <c r="F1782" s="38">
        <v>207.5</v>
      </c>
      <c r="G1782" s="178">
        <v>53.4</v>
      </c>
      <c r="H1782" s="178">
        <v>32.861538461538402</v>
      </c>
    </row>
    <row r="1783" spans="2:8">
      <c r="B1783" s="38">
        <v>2024</v>
      </c>
      <c r="C1783" s="38" t="s">
        <v>192</v>
      </c>
      <c r="D1783" s="38" t="s">
        <v>140</v>
      </c>
      <c r="E1783" s="38">
        <v>25</v>
      </c>
      <c r="F1783" s="38">
        <v>320.95999999999998</v>
      </c>
      <c r="G1783" s="178">
        <v>82.6</v>
      </c>
      <c r="H1783" s="178">
        <v>50.830769230769199</v>
      </c>
    </row>
    <row r="1784" spans="2:8">
      <c r="B1784" s="38">
        <v>2024</v>
      </c>
      <c r="C1784" s="38" t="s">
        <v>56</v>
      </c>
      <c r="D1784" s="38" t="s">
        <v>140</v>
      </c>
      <c r="E1784" s="38">
        <v>6</v>
      </c>
      <c r="F1784" s="38">
        <v>609.52</v>
      </c>
      <c r="G1784" s="178">
        <v>224</v>
      </c>
      <c r="H1784" s="178">
        <v>137.84615384615299</v>
      </c>
    </row>
    <row r="1785" spans="2:8">
      <c r="B1785" s="38">
        <v>2024</v>
      </c>
      <c r="C1785" s="38" t="s">
        <v>192</v>
      </c>
      <c r="D1785" s="38" t="s">
        <v>136</v>
      </c>
      <c r="E1785" s="38">
        <v>581</v>
      </c>
      <c r="F1785" s="38">
        <v>20354.849999999999</v>
      </c>
      <c r="G1785" s="178">
        <v>5609.5</v>
      </c>
      <c r="H1785" s="178">
        <v>3452</v>
      </c>
    </row>
    <row r="1786" spans="2:8">
      <c r="B1786" s="38">
        <v>2024</v>
      </c>
      <c r="C1786" s="38" t="s">
        <v>192</v>
      </c>
      <c r="D1786" s="38" t="s">
        <v>147</v>
      </c>
      <c r="E1786" s="38">
        <v>837</v>
      </c>
      <c r="F1786" s="38">
        <v>30130.25</v>
      </c>
      <c r="G1786" s="178">
        <v>8380.75</v>
      </c>
      <c r="H1786" s="178">
        <v>5157.3846153846098</v>
      </c>
    </row>
    <row r="1787" spans="2:8">
      <c r="B1787" s="38">
        <v>2024</v>
      </c>
      <c r="C1787" s="38" t="s">
        <v>56</v>
      </c>
      <c r="D1787" s="38" t="s">
        <v>140</v>
      </c>
      <c r="E1787" s="38">
        <v>1810</v>
      </c>
      <c r="F1787" s="38">
        <v>161560.81</v>
      </c>
      <c r="G1787" s="178">
        <v>59569</v>
      </c>
      <c r="H1787" s="178">
        <v>36657.846153846098</v>
      </c>
    </row>
    <row r="1788" spans="2:8">
      <c r="B1788" s="38">
        <v>2024</v>
      </c>
      <c r="C1788" s="38" t="s">
        <v>56</v>
      </c>
      <c r="D1788" s="38" t="s">
        <v>138</v>
      </c>
      <c r="E1788" s="38">
        <v>111</v>
      </c>
      <c r="F1788" s="38">
        <v>14337.41</v>
      </c>
      <c r="G1788" s="178">
        <v>5269</v>
      </c>
      <c r="H1788" s="178">
        <v>3242.4615384615299</v>
      </c>
    </row>
    <row r="1789" spans="2:8">
      <c r="B1789" s="38">
        <v>2024</v>
      </c>
      <c r="C1789" s="38" t="s">
        <v>192</v>
      </c>
      <c r="D1789" s="38" t="s">
        <v>144</v>
      </c>
      <c r="E1789" s="38">
        <v>4276</v>
      </c>
      <c r="F1789" s="38">
        <v>79517.39</v>
      </c>
      <c r="G1789" s="178">
        <v>123400</v>
      </c>
      <c r="H1789" s="178">
        <v>75938.461538461503</v>
      </c>
    </row>
    <row r="1790" spans="2:8">
      <c r="B1790" s="38">
        <v>2024</v>
      </c>
      <c r="C1790" s="38" t="s">
        <v>192</v>
      </c>
      <c r="D1790" s="38" t="s">
        <v>147</v>
      </c>
      <c r="E1790" s="38">
        <v>14</v>
      </c>
      <c r="F1790" s="38">
        <v>223.09</v>
      </c>
      <c r="G1790" s="178">
        <v>48.8</v>
      </c>
      <c r="H1790" s="178">
        <v>30.030769230769199</v>
      </c>
    </row>
    <row r="1791" spans="2:8">
      <c r="B1791" s="38">
        <v>2024</v>
      </c>
      <c r="C1791" s="38" t="s">
        <v>192</v>
      </c>
      <c r="D1791" s="38" t="s">
        <v>143</v>
      </c>
      <c r="E1791" s="38">
        <v>6201</v>
      </c>
      <c r="F1791" s="38">
        <v>170804.1</v>
      </c>
      <c r="G1791" s="178">
        <v>261977</v>
      </c>
      <c r="H1791" s="178">
        <v>161216.615384615</v>
      </c>
    </row>
    <row r="1792" spans="2:8">
      <c r="B1792" s="38">
        <v>2024</v>
      </c>
      <c r="C1792" s="38" t="s">
        <v>192</v>
      </c>
      <c r="D1792" s="38" t="s">
        <v>139</v>
      </c>
      <c r="E1792" s="38">
        <v>300</v>
      </c>
      <c r="F1792" s="38">
        <v>7809.43</v>
      </c>
      <c r="G1792" s="178">
        <v>12237</v>
      </c>
      <c r="H1792" s="178">
        <v>7530.4615384615299</v>
      </c>
    </row>
    <row r="1793" spans="2:8">
      <c r="B1793" s="38">
        <v>2024</v>
      </c>
      <c r="C1793" s="38" t="s">
        <v>192</v>
      </c>
      <c r="D1793" s="38" t="s">
        <v>136</v>
      </c>
      <c r="E1793" s="38">
        <v>47</v>
      </c>
      <c r="F1793" s="38">
        <v>537.21</v>
      </c>
      <c r="G1793" s="178">
        <v>632.25</v>
      </c>
      <c r="H1793" s="178">
        <v>389.07692307692298</v>
      </c>
    </row>
    <row r="1794" spans="2:8">
      <c r="B1794" s="38">
        <v>2024</v>
      </c>
      <c r="C1794" s="38" t="s">
        <v>192</v>
      </c>
      <c r="D1794" s="38" t="s">
        <v>148</v>
      </c>
      <c r="E1794" s="38">
        <v>1</v>
      </c>
      <c r="F1794" s="38">
        <v>51.12</v>
      </c>
      <c r="G1794" s="178">
        <v>56</v>
      </c>
      <c r="H1794" s="178">
        <v>34.461538461538403</v>
      </c>
    </row>
    <row r="1795" spans="2:8">
      <c r="B1795" s="38">
        <v>2024</v>
      </c>
      <c r="C1795" s="38" t="s">
        <v>192</v>
      </c>
      <c r="D1795" s="38" t="s">
        <v>147</v>
      </c>
      <c r="E1795" s="38">
        <v>1</v>
      </c>
      <c r="F1795" s="38">
        <v>0</v>
      </c>
      <c r="G1795" s="178">
        <v>5.25</v>
      </c>
      <c r="H1795" s="178">
        <v>3.2307692307692299</v>
      </c>
    </row>
    <row r="1796" spans="2:8">
      <c r="B1796" s="38">
        <v>2024</v>
      </c>
      <c r="C1796" s="38" t="s">
        <v>191</v>
      </c>
      <c r="D1796" s="38" t="s">
        <v>147</v>
      </c>
      <c r="E1796" s="38">
        <v>466</v>
      </c>
      <c r="F1796" s="38">
        <v>131595.29999999999</v>
      </c>
      <c r="G1796" s="178">
        <v>25645.714285714199</v>
      </c>
      <c r="H1796" s="178">
        <v>15840</v>
      </c>
    </row>
    <row r="1797" spans="2:8">
      <c r="B1797" s="38">
        <v>2024</v>
      </c>
      <c r="C1797" s="38" t="s">
        <v>191</v>
      </c>
      <c r="D1797" s="38" t="s">
        <v>143</v>
      </c>
      <c r="E1797" s="38">
        <v>1543</v>
      </c>
      <c r="F1797" s="38">
        <v>367939.5</v>
      </c>
      <c r="G1797" s="178">
        <v>70537.142857142797</v>
      </c>
      <c r="H1797" s="178">
        <v>43567.058823529398</v>
      </c>
    </row>
    <row r="1798" spans="2:8">
      <c r="B1798" s="38">
        <v>2024</v>
      </c>
      <c r="C1798" s="38" t="s">
        <v>191</v>
      </c>
      <c r="D1798" s="38" t="s">
        <v>139</v>
      </c>
      <c r="E1798" s="38">
        <v>1440</v>
      </c>
      <c r="F1798" s="38">
        <v>365302.8</v>
      </c>
      <c r="G1798" s="178">
        <v>69668.571428571406</v>
      </c>
      <c r="H1798" s="178">
        <v>43030.588235294097</v>
      </c>
    </row>
    <row r="1799" spans="2:8">
      <c r="B1799" s="38">
        <v>2024</v>
      </c>
      <c r="C1799" s="38" t="s">
        <v>191</v>
      </c>
      <c r="D1799" s="38" t="s">
        <v>140</v>
      </c>
      <c r="E1799" s="38">
        <v>898</v>
      </c>
      <c r="F1799" s="38">
        <v>245932.2</v>
      </c>
      <c r="G1799" s="178">
        <v>48457.142857142797</v>
      </c>
      <c r="H1799" s="178">
        <v>29929.411764705801</v>
      </c>
    </row>
    <row r="1800" spans="2:8">
      <c r="B1800" s="38">
        <v>2024</v>
      </c>
      <c r="C1800" s="38" t="s">
        <v>191</v>
      </c>
      <c r="D1800" s="38" t="s">
        <v>138</v>
      </c>
      <c r="E1800" s="38">
        <v>10</v>
      </c>
      <c r="F1800" s="38">
        <v>503.37</v>
      </c>
      <c r="G1800" s="178">
        <v>114.28571428571399</v>
      </c>
      <c r="H1800" s="178">
        <v>70.588235294117595</v>
      </c>
    </row>
    <row r="1801" spans="2:8">
      <c r="B1801" s="38">
        <v>2024</v>
      </c>
      <c r="C1801" s="38" t="s">
        <v>191</v>
      </c>
      <c r="D1801" s="38" t="s">
        <v>144</v>
      </c>
      <c r="E1801" s="38">
        <v>81</v>
      </c>
      <c r="F1801" s="38">
        <v>6711.6</v>
      </c>
      <c r="G1801" s="178">
        <v>1417.1428571428501</v>
      </c>
      <c r="H1801" s="178">
        <v>875.29411764705799</v>
      </c>
    </row>
    <row r="1802" spans="2:8">
      <c r="B1802" s="38">
        <v>2024</v>
      </c>
      <c r="C1802" s="38" t="s">
        <v>62</v>
      </c>
      <c r="D1802" s="38" t="s">
        <v>144</v>
      </c>
      <c r="E1802" s="38">
        <v>66</v>
      </c>
      <c r="F1802" s="38">
        <v>3146.65</v>
      </c>
      <c r="G1802" s="178">
        <v>20717.2</v>
      </c>
      <c r="H1802" s="178">
        <v>7968.1538461538403</v>
      </c>
    </row>
    <row r="1803" spans="2:8">
      <c r="B1803" s="38">
        <v>2024</v>
      </c>
      <c r="C1803" s="38" t="s">
        <v>56</v>
      </c>
      <c r="D1803" s="38" t="s">
        <v>147</v>
      </c>
      <c r="E1803" s="38">
        <v>437</v>
      </c>
      <c r="F1803" s="38">
        <v>19998.3</v>
      </c>
      <c r="G1803" s="178">
        <v>5512</v>
      </c>
      <c r="H1803" s="178">
        <v>3392</v>
      </c>
    </row>
    <row r="1804" spans="2:8">
      <c r="B1804" s="38">
        <v>2024</v>
      </c>
      <c r="C1804" s="38" t="s">
        <v>56</v>
      </c>
      <c r="D1804" s="38" t="s">
        <v>146</v>
      </c>
      <c r="E1804" s="38">
        <v>1</v>
      </c>
      <c r="F1804" s="38">
        <v>30.85</v>
      </c>
      <c r="G1804" s="178">
        <v>8.5</v>
      </c>
      <c r="H1804" s="178">
        <v>5.2307692307692299</v>
      </c>
    </row>
    <row r="1805" spans="2:8">
      <c r="B1805" s="38">
        <v>2024</v>
      </c>
      <c r="C1805" s="38" t="s">
        <v>192</v>
      </c>
      <c r="D1805" s="38" t="s">
        <v>144</v>
      </c>
      <c r="E1805" s="38">
        <v>1</v>
      </c>
      <c r="F1805" s="38">
        <v>9.23</v>
      </c>
      <c r="G1805" s="178">
        <v>4</v>
      </c>
      <c r="H1805" s="178">
        <v>2.4615384615384599</v>
      </c>
    </row>
    <row r="1806" spans="2:8">
      <c r="B1806" s="38">
        <v>2024</v>
      </c>
      <c r="C1806" s="38" t="s">
        <v>62</v>
      </c>
      <c r="D1806" s="38" t="s">
        <v>135</v>
      </c>
      <c r="E1806" s="38">
        <v>21386</v>
      </c>
      <c r="F1806" s="38">
        <v>236361.09</v>
      </c>
      <c r="G1806" s="178">
        <v>1033344.12</v>
      </c>
      <c r="H1806" s="178">
        <v>397440.04615384602</v>
      </c>
    </row>
    <row r="1807" spans="2:8">
      <c r="B1807" s="38">
        <v>2024</v>
      </c>
      <c r="C1807" s="38" t="s">
        <v>62</v>
      </c>
      <c r="D1807" s="38" t="s">
        <v>146</v>
      </c>
      <c r="E1807" s="38">
        <v>108</v>
      </c>
      <c r="F1807" s="38">
        <v>1348.52</v>
      </c>
      <c r="G1807" s="178">
        <v>5900.24</v>
      </c>
      <c r="H1807" s="178">
        <v>2269.3230769230699</v>
      </c>
    </row>
    <row r="1808" spans="2:8">
      <c r="B1808" s="38">
        <v>2024</v>
      </c>
      <c r="C1808" s="38" t="s">
        <v>62</v>
      </c>
      <c r="D1808" s="38" t="s">
        <v>147</v>
      </c>
      <c r="E1808" s="38">
        <v>374</v>
      </c>
      <c r="F1808" s="38">
        <v>5008.53</v>
      </c>
      <c r="G1808" s="178">
        <v>21343.52</v>
      </c>
      <c r="H1808" s="178">
        <v>8209.0461538461495</v>
      </c>
    </row>
    <row r="1809" spans="2:8">
      <c r="B1809" s="38">
        <v>2024</v>
      </c>
      <c r="C1809" s="38" t="s">
        <v>62</v>
      </c>
      <c r="D1809" s="38" t="s">
        <v>135</v>
      </c>
      <c r="E1809" s="38">
        <v>1535</v>
      </c>
      <c r="F1809" s="38">
        <v>20139.93</v>
      </c>
      <c r="G1809" s="178">
        <v>85785.919999999998</v>
      </c>
      <c r="H1809" s="178">
        <v>32994.5846153846</v>
      </c>
    </row>
    <row r="1810" spans="2:8">
      <c r="B1810" s="38">
        <v>2024</v>
      </c>
      <c r="C1810" s="38" t="s">
        <v>62</v>
      </c>
      <c r="D1810" s="38" t="s">
        <v>143</v>
      </c>
      <c r="E1810" s="38">
        <v>1</v>
      </c>
      <c r="F1810" s="38">
        <v>1.32</v>
      </c>
      <c r="G1810" s="178">
        <v>3.6</v>
      </c>
      <c r="H1810" s="178">
        <v>1.3846153846153799</v>
      </c>
    </row>
    <row r="1811" spans="2:8">
      <c r="B1811" s="38">
        <v>2024</v>
      </c>
      <c r="C1811" s="38" t="s">
        <v>62</v>
      </c>
      <c r="D1811" s="38" t="s">
        <v>140</v>
      </c>
      <c r="E1811" s="38">
        <v>21</v>
      </c>
      <c r="F1811" s="38">
        <v>797.08</v>
      </c>
      <c r="G1811" s="178">
        <v>2384.8000000000002</v>
      </c>
      <c r="H1811" s="178">
        <v>917.23076923076906</v>
      </c>
    </row>
    <row r="1812" spans="2:8">
      <c r="B1812" s="38">
        <v>2024</v>
      </c>
      <c r="C1812" s="38" t="s">
        <v>192</v>
      </c>
      <c r="D1812" s="38" t="s">
        <v>141</v>
      </c>
      <c r="E1812" s="38">
        <v>11677</v>
      </c>
      <c r="F1812" s="38">
        <v>1101501.04</v>
      </c>
      <c r="G1812" s="178">
        <v>405396</v>
      </c>
      <c r="H1812" s="178">
        <v>249474.46153846101</v>
      </c>
    </row>
    <row r="1813" spans="2:8">
      <c r="B1813" s="38">
        <v>2024</v>
      </c>
      <c r="C1813" s="38" t="s">
        <v>192</v>
      </c>
      <c r="D1813" s="38" t="s">
        <v>138</v>
      </c>
      <c r="E1813" s="38">
        <v>57</v>
      </c>
      <c r="F1813" s="38">
        <v>6761.48</v>
      </c>
      <c r="G1813" s="178">
        <v>3548</v>
      </c>
      <c r="H1813" s="178">
        <v>2183.3846153846098</v>
      </c>
    </row>
    <row r="1814" spans="2:8">
      <c r="B1814" s="38">
        <v>2024</v>
      </c>
      <c r="C1814" s="38" t="s">
        <v>191</v>
      </c>
      <c r="D1814" s="38" t="s">
        <v>141</v>
      </c>
      <c r="E1814" s="38">
        <v>2847</v>
      </c>
      <c r="F1814" s="38">
        <v>681227.4</v>
      </c>
      <c r="G1814" s="178">
        <v>88121.428571428507</v>
      </c>
      <c r="H1814" s="178">
        <v>54427.9411764705</v>
      </c>
    </row>
    <row r="1815" spans="2:8">
      <c r="B1815" s="38">
        <v>2024</v>
      </c>
      <c r="C1815" s="38" t="s">
        <v>191</v>
      </c>
      <c r="D1815" s="38" t="s">
        <v>148</v>
      </c>
      <c r="E1815" s="38">
        <v>13</v>
      </c>
      <c r="F1815" s="38">
        <v>2908.36</v>
      </c>
      <c r="G1815" s="178">
        <v>792.38095238095195</v>
      </c>
      <c r="H1815" s="178">
        <v>489.41176470588198</v>
      </c>
    </row>
    <row r="1816" spans="2:8">
      <c r="B1816" s="38">
        <v>2024</v>
      </c>
      <c r="C1816" s="38" t="s">
        <v>191</v>
      </c>
      <c r="D1816" s="38" t="s">
        <v>141</v>
      </c>
      <c r="E1816" s="38">
        <v>4670</v>
      </c>
      <c r="F1816" s="38">
        <v>1115084.3999999999</v>
      </c>
      <c r="G1816" s="178">
        <v>284647.61904761899</v>
      </c>
      <c r="H1816" s="178">
        <v>175811.764705882</v>
      </c>
    </row>
    <row r="1817" spans="2:8">
      <c r="B1817" s="38">
        <v>2024</v>
      </c>
      <c r="C1817" s="38" t="s">
        <v>191</v>
      </c>
      <c r="D1817" s="38" t="s">
        <v>148</v>
      </c>
      <c r="E1817" s="38">
        <v>17</v>
      </c>
      <c r="F1817" s="38">
        <v>4314.6000000000004</v>
      </c>
      <c r="G1817" s="178">
        <v>1097.1428571428501</v>
      </c>
      <c r="H1817" s="178">
        <v>677.64705882352905</v>
      </c>
    </row>
    <row r="1818" spans="2:8">
      <c r="B1818" s="38">
        <v>2024</v>
      </c>
      <c r="C1818" s="38" t="s">
        <v>191</v>
      </c>
      <c r="D1818" s="38" t="s">
        <v>147</v>
      </c>
      <c r="E1818" s="38">
        <v>302</v>
      </c>
      <c r="F1818" s="38">
        <v>70232.100000000006</v>
      </c>
      <c r="G1818" s="178">
        <v>26148.571428571398</v>
      </c>
      <c r="H1818" s="178">
        <v>16150.588235294101</v>
      </c>
    </row>
    <row r="1819" spans="2:8">
      <c r="B1819" s="38">
        <v>2024</v>
      </c>
      <c r="C1819" s="38" t="s">
        <v>191</v>
      </c>
      <c r="D1819" s="38" t="s">
        <v>136</v>
      </c>
      <c r="E1819" s="38">
        <v>60</v>
      </c>
      <c r="F1819" s="38">
        <v>14382</v>
      </c>
      <c r="G1819" s="178">
        <v>3657.1428571428501</v>
      </c>
      <c r="H1819" s="178">
        <v>2258.8235294117599</v>
      </c>
    </row>
    <row r="1820" spans="2:8">
      <c r="B1820" s="38">
        <v>2024</v>
      </c>
      <c r="C1820" s="38" t="s">
        <v>191</v>
      </c>
      <c r="D1820" s="38" t="s">
        <v>140</v>
      </c>
      <c r="E1820" s="38">
        <v>229</v>
      </c>
      <c r="F1820" s="38">
        <v>12528.32</v>
      </c>
      <c r="G1820" s="178">
        <v>1744.7619047619</v>
      </c>
      <c r="H1820" s="178">
        <v>1077.64705882352</v>
      </c>
    </row>
    <row r="1821" spans="2:8">
      <c r="B1821" s="38">
        <v>2024</v>
      </c>
      <c r="C1821" s="38" t="s">
        <v>191</v>
      </c>
      <c r="D1821" s="38" t="s">
        <v>139</v>
      </c>
      <c r="E1821" s="38">
        <v>116</v>
      </c>
      <c r="F1821" s="38">
        <v>6823.46</v>
      </c>
      <c r="G1821" s="178">
        <v>929.52380952380895</v>
      </c>
      <c r="H1821" s="178">
        <v>574.11764705882297</v>
      </c>
    </row>
    <row r="1822" spans="2:8">
      <c r="B1822" s="38">
        <v>2024</v>
      </c>
      <c r="C1822" s="38" t="s">
        <v>191</v>
      </c>
      <c r="D1822" s="38" t="s">
        <v>135</v>
      </c>
      <c r="E1822" s="38">
        <v>9</v>
      </c>
      <c r="F1822" s="38">
        <v>503.37</v>
      </c>
      <c r="G1822" s="178">
        <v>68.571428571428498</v>
      </c>
      <c r="H1822" s="178">
        <v>42.352941176470502</v>
      </c>
    </row>
    <row r="1823" spans="2:8">
      <c r="B1823" s="38">
        <v>2024</v>
      </c>
      <c r="C1823" s="38" t="s">
        <v>192</v>
      </c>
      <c r="D1823" s="38" t="s">
        <v>143</v>
      </c>
      <c r="E1823" s="38">
        <v>1160</v>
      </c>
      <c r="F1823" s="38">
        <v>50501.78</v>
      </c>
      <c r="G1823" s="178">
        <v>13945.75</v>
      </c>
      <c r="H1823" s="178">
        <v>8582</v>
      </c>
    </row>
    <row r="1824" spans="2:8">
      <c r="B1824" s="38">
        <v>2024</v>
      </c>
      <c r="C1824" s="38" t="s">
        <v>192</v>
      </c>
      <c r="D1824" s="38" t="s">
        <v>145</v>
      </c>
      <c r="E1824" s="38">
        <v>15</v>
      </c>
      <c r="F1824" s="38">
        <v>1092.2</v>
      </c>
      <c r="G1824" s="178">
        <v>301</v>
      </c>
      <c r="H1824" s="178">
        <v>185.230769230769</v>
      </c>
    </row>
    <row r="1825" spans="2:8">
      <c r="B1825" s="38">
        <v>2024</v>
      </c>
      <c r="C1825" s="38" t="s">
        <v>56</v>
      </c>
      <c r="D1825" s="38" t="s">
        <v>137</v>
      </c>
      <c r="E1825" s="38">
        <v>1</v>
      </c>
      <c r="F1825" s="38">
        <v>76.19</v>
      </c>
      <c r="G1825" s="178">
        <v>28</v>
      </c>
      <c r="H1825" s="178">
        <v>17.230769230769202</v>
      </c>
    </row>
    <row r="1826" spans="2:8">
      <c r="B1826" s="38">
        <v>2024</v>
      </c>
      <c r="C1826" s="38" t="s">
        <v>56</v>
      </c>
      <c r="D1826" s="38" t="s">
        <v>143</v>
      </c>
      <c r="E1826" s="38">
        <v>334</v>
      </c>
      <c r="F1826" s="38">
        <v>46539.12</v>
      </c>
      <c r="G1826" s="178">
        <v>17159</v>
      </c>
      <c r="H1826" s="178">
        <v>10559.384615384601</v>
      </c>
    </row>
    <row r="1827" spans="2:8">
      <c r="B1827" s="38">
        <v>2024</v>
      </c>
      <c r="C1827" s="38" t="s">
        <v>56</v>
      </c>
      <c r="D1827" s="38" t="s">
        <v>148</v>
      </c>
      <c r="E1827" s="38">
        <v>13</v>
      </c>
      <c r="F1827" s="38">
        <v>500.72</v>
      </c>
      <c r="G1827" s="178">
        <v>184</v>
      </c>
      <c r="H1827" s="178">
        <v>113.230769230769</v>
      </c>
    </row>
    <row r="1828" spans="2:8">
      <c r="B1828" s="38">
        <v>2024</v>
      </c>
      <c r="C1828" s="38" t="s">
        <v>192</v>
      </c>
      <c r="D1828" s="38" t="s">
        <v>135</v>
      </c>
      <c r="E1828" s="38">
        <v>3</v>
      </c>
      <c r="F1828" s="38">
        <v>19.89</v>
      </c>
      <c r="G1828" s="178">
        <v>4.3499999999999996</v>
      </c>
      <c r="H1828" s="178">
        <v>2.6769230769230701</v>
      </c>
    </row>
    <row r="1829" spans="2:8">
      <c r="B1829" s="38">
        <v>2024</v>
      </c>
      <c r="C1829" s="38" t="s">
        <v>192</v>
      </c>
      <c r="D1829" s="38" t="s">
        <v>144</v>
      </c>
      <c r="E1829" s="38">
        <v>42</v>
      </c>
      <c r="F1829" s="38">
        <v>859.69</v>
      </c>
      <c r="G1829" s="178">
        <v>188.05</v>
      </c>
      <c r="H1829" s="178">
        <v>115.72307692307599</v>
      </c>
    </row>
    <row r="1830" spans="2:8">
      <c r="B1830" s="38">
        <v>2024</v>
      </c>
      <c r="C1830" s="38" t="s">
        <v>62</v>
      </c>
      <c r="D1830" s="38" t="s">
        <v>144</v>
      </c>
      <c r="E1830" s="38">
        <v>26</v>
      </c>
      <c r="F1830" s="38">
        <v>216.74</v>
      </c>
      <c r="G1830" s="178">
        <v>677.2</v>
      </c>
      <c r="H1830" s="178">
        <v>260.461538461538</v>
      </c>
    </row>
    <row r="1831" spans="2:8">
      <c r="B1831" s="38">
        <v>2024</v>
      </c>
      <c r="C1831" s="38" t="s">
        <v>192</v>
      </c>
      <c r="D1831" s="38" t="s">
        <v>146</v>
      </c>
      <c r="E1831" s="38">
        <v>103</v>
      </c>
      <c r="F1831" s="38">
        <v>1691.86</v>
      </c>
      <c r="G1831" s="178">
        <v>2747</v>
      </c>
      <c r="H1831" s="178">
        <v>1690.4615384615299</v>
      </c>
    </row>
    <row r="1832" spans="2:8">
      <c r="B1832" s="38">
        <v>2024</v>
      </c>
      <c r="C1832" s="38" t="s">
        <v>65</v>
      </c>
      <c r="D1832" s="38" t="s">
        <v>142</v>
      </c>
      <c r="E1832" s="38">
        <v>150</v>
      </c>
      <c r="F1832" s="38">
        <v>10116.870000000001</v>
      </c>
      <c r="G1832" s="178">
        <v>4247</v>
      </c>
      <c r="H1832" s="178" t="s">
        <v>193</v>
      </c>
    </row>
    <row r="1833" spans="2:8">
      <c r="B1833" s="38">
        <v>2024</v>
      </c>
      <c r="C1833" s="38" t="s">
        <v>65</v>
      </c>
      <c r="D1833" s="38" t="s">
        <v>148</v>
      </c>
      <c r="E1833" s="38">
        <v>162</v>
      </c>
      <c r="F1833" s="38">
        <v>11797.2</v>
      </c>
      <c r="G1833" s="178">
        <v>4148</v>
      </c>
      <c r="H1833" s="178" t="s">
        <v>193</v>
      </c>
    </row>
    <row r="1834" spans="2:8">
      <c r="B1834" s="38">
        <v>2024</v>
      </c>
      <c r="C1834" s="38" t="s">
        <v>191</v>
      </c>
      <c r="D1834" s="38" t="s">
        <v>141</v>
      </c>
      <c r="E1834" s="38">
        <v>338</v>
      </c>
      <c r="F1834" s="38">
        <v>20022.939999999999</v>
      </c>
      <c r="G1834" s="178">
        <v>1371.42857142857</v>
      </c>
      <c r="H1834" s="178">
        <v>847.05882352941103</v>
      </c>
    </row>
    <row r="1835" spans="2:8">
      <c r="B1835" s="38">
        <v>2024</v>
      </c>
      <c r="C1835" s="38" t="s">
        <v>192</v>
      </c>
      <c r="D1835" s="38" t="s">
        <v>144</v>
      </c>
      <c r="E1835" s="38">
        <v>10</v>
      </c>
      <c r="F1835" s="38">
        <v>2259.61</v>
      </c>
      <c r="G1835" s="178">
        <v>735</v>
      </c>
      <c r="H1835" s="178">
        <v>452.30769230769198</v>
      </c>
    </row>
    <row r="1836" spans="2:8">
      <c r="B1836" s="38">
        <v>2024</v>
      </c>
      <c r="C1836" s="38" t="s">
        <v>62</v>
      </c>
      <c r="D1836" s="38" t="s">
        <v>137</v>
      </c>
      <c r="E1836" s="38">
        <v>11</v>
      </c>
      <c r="F1836" s="38">
        <v>620.99</v>
      </c>
      <c r="G1836" s="178">
        <v>4038.8</v>
      </c>
      <c r="H1836" s="178">
        <v>1553.38461538461</v>
      </c>
    </row>
    <row r="1837" spans="2:8">
      <c r="B1837" s="38">
        <v>2024</v>
      </c>
      <c r="C1837" s="38" t="s">
        <v>56</v>
      </c>
      <c r="D1837" s="38" t="s">
        <v>138</v>
      </c>
      <c r="E1837" s="38">
        <v>60</v>
      </c>
      <c r="F1837" s="38">
        <v>2474.6999999999998</v>
      </c>
      <c r="G1837" s="178">
        <v>683</v>
      </c>
      <c r="H1837" s="178">
        <v>420.30769230769198</v>
      </c>
    </row>
    <row r="1838" spans="2:8">
      <c r="B1838" s="38">
        <v>2024</v>
      </c>
      <c r="C1838" s="38" t="s">
        <v>192</v>
      </c>
      <c r="D1838" s="38" t="s">
        <v>137</v>
      </c>
      <c r="E1838" s="38">
        <v>13</v>
      </c>
      <c r="F1838" s="38">
        <v>2519.4</v>
      </c>
      <c r="G1838" s="178">
        <v>1092</v>
      </c>
      <c r="H1838" s="178">
        <v>672</v>
      </c>
    </row>
    <row r="1839" spans="2:8">
      <c r="B1839" s="38">
        <v>2024</v>
      </c>
      <c r="C1839" s="38" t="s">
        <v>192</v>
      </c>
      <c r="D1839" s="38" t="s">
        <v>140</v>
      </c>
      <c r="E1839" s="38">
        <v>1</v>
      </c>
      <c r="F1839" s="38">
        <v>64.599999999999994</v>
      </c>
      <c r="G1839" s="178">
        <v>28</v>
      </c>
      <c r="H1839" s="178">
        <v>17.230769230769202</v>
      </c>
    </row>
    <row r="1840" spans="2:8">
      <c r="B1840" s="38">
        <v>2024</v>
      </c>
      <c r="C1840" s="38" t="s">
        <v>62</v>
      </c>
      <c r="D1840" s="38" t="s">
        <v>138</v>
      </c>
      <c r="E1840" s="38">
        <v>15332</v>
      </c>
      <c r="F1840" s="38">
        <v>217608.51</v>
      </c>
      <c r="G1840" s="178">
        <v>949297.56</v>
      </c>
      <c r="H1840" s="178">
        <v>365114.44615384599</v>
      </c>
    </row>
    <row r="1841" spans="2:8">
      <c r="B1841" s="38">
        <v>2024</v>
      </c>
      <c r="C1841" s="38" t="s">
        <v>62</v>
      </c>
      <c r="D1841" s="38" t="s">
        <v>136</v>
      </c>
      <c r="E1841" s="38">
        <v>688</v>
      </c>
      <c r="F1841" s="38">
        <v>6243.2</v>
      </c>
      <c r="G1841" s="178">
        <v>26515.360000000001</v>
      </c>
      <c r="H1841" s="178">
        <v>10198.2153846153</v>
      </c>
    </row>
    <row r="1842" spans="2:8">
      <c r="B1842" s="38">
        <v>2024</v>
      </c>
      <c r="C1842" s="38" t="s">
        <v>62</v>
      </c>
      <c r="D1842" s="38" t="s">
        <v>141</v>
      </c>
      <c r="E1842" s="38">
        <v>22</v>
      </c>
      <c r="F1842" s="38">
        <v>663.18</v>
      </c>
      <c r="G1842" s="178">
        <v>1931.6</v>
      </c>
      <c r="H1842" s="178">
        <v>742.923076923076</v>
      </c>
    </row>
    <row r="1843" spans="2:8">
      <c r="B1843" s="38">
        <v>2024</v>
      </c>
      <c r="C1843" s="38" t="s">
        <v>62</v>
      </c>
      <c r="D1843" s="38" t="s">
        <v>142</v>
      </c>
      <c r="E1843" s="38">
        <v>31</v>
      </c>
      <c r="F1843" s="38">
        <v>684.51</v>
      </c>
      <c r="G1843" s="178">
        <v>2123.12</v>
      </c>
      <c r="H1843" s="178">
        <v>816.58461538461495</v>
      </c>
    </row>
    <row r="1844" spans="2:8">
      <c r="B1844" s="38">
        <v>2024</v>
      </c>
      <c r="C1844" s="38" t="s">
        <v>192</v>
      </c>
      <c r="D1844" s="38" t="s">
        <v>140</v>
      </c>
      <c r="E1844" s="38">
        <v>72</v>
      </c>
      <c r="F1844" s="38">
        <v>6670.04</v>
      </c>
      <c r="G1844" s="178">
        <v>3507</v>
      </c>
      <c r="H1844" s="178">
        <v>2158.1538461538398</v>
      </c>
    </row>
    <row r="1845" spans="2:8">
      <c r="B1845" s="38">
        <v>2024</v>
      </c>
      <c r="C1845" s="38" t="s">
        <v>191</v>
      </c>
      <c r="D1845" s="38" t="s">
        <v>147</v>
      </c>
      <c r="E1845" s="38">
        <v>462</v>
      </c>
      <c r="F1845" s="38">
        <v>108104.7</v>
      </c>
      <c r="G1845" s="178">
        <v>14300</v>
      </c>
      <c r="H1845" s="178">
        <v>8832.3529411764703</v>
      </c>
    </row>
    <row r="1846" spans="2:8">
      <c r="B1846" s="38">
        <v>2024</v>
      </c>
      <c r="C1846" s="38" t="s">
        <v>191</v>
      </c>
      <c r="D1846" s="38" t="s">
        <v>138</v>
      </c>
      <c r="E1846" s="38">
        <v>109</v>
      </c>
      <c r="F1846" s="38">
        <v>26367</v>
      </c>
      <c r="G1846" s="178">
        <v>3404.7619047619</v>
      </c>
      <c r="H1846" s="178">
        <v>2102.9411764705801</v>
      </c>
    </row>
    <row r="1847" spans="2:8">
      <c r="B1847" s="38">
        <v>2024</v>
      </c>
      <c r="C1847" s="38" t="s">
        <v>191</v>
      </c>
      <c r="D1847" s="38" t="s">
        <v>139</v>
      </c>
      <c r="E1847" s="38">
        <v>1056</v>
      </c>
      <c r="F1847" s="38">
        <v>279729.90000000002</v>
      </c>
      <c r="G1847" s="178">
        <v>71131.428571428507</v>
      </c>
      <c r="H1847" s="178">
        <v>43934.117647058803</v>
      </c>
    </row>
    <row r="1848" spans="2:8">
      <c r="B1848" s="38">
        <v>2024</v>
      </c>
      <c r="C1848" s="38" t="s">
        <v>191</v>
      </c>
      <c r="D1848" s="38" t="s">
        <v>146</v>
      </c>
      <c r="E1848" s="38">
        <v>39</v>
      </c>
      <c r="F1848" s="38">
        <v>9348.2999999999993</v>
      </c>
      <c r="G1848" s="178">
        <v>2971.4285714285702</v>
      </c>
      <c r="H1848" s="178">
        <v>1835.2941176470499</v>
      </c>
    </row>
    <row r="1849" spans="2:8">
      <c r="B1849" s="38">
        <v>2024</v>
      </c>
      <c r="C1849" s="38" t="s">
        <v>191</v>
      </c>
      <c r="D1849" s="38" t="s">
        <v>143</v>
      </c>
      <c r="E1849" s="38">
        <v>185</v>
      </c>
      <c r="F1849" s="38">
        <v>10123.33</v>
      </c>
      <c r="G1849" s="178">
        <v>1409.5238095238001</v>
      </c>
      <c r="H1849" s="178">
        <v>870.588235294117</v>
      </c>
    </row>
    <row r="1850" spans="2:8">
      <c r="B1850" s="38">
        <v>2024</v>
      </c>
      <c r="C1850" s="38" t="s">
        <v>191</v>
      </c>
      <c r="D1850" s="38" t="s">
        <v>142</v>
      </c>
      <c r="E1850" s="38">
        <v>43</v>
      </c>
      <c r="F1850" s="38">
        <v>2404.9899999999998</v>
      </c>
      <c r="G1850" s="178">
        <v>342.85714285714198</v>
      </c>
      <c r="H1850" s="178">
        <v>211.76470588235199</v>
      </c>
    </row>
    <row r="1851" spans="2:8">
      <c r="B1851" s="38">
        <v>2024</v>
      </c>
      <c r="C1851" s="38" t="s">
        <v>191</v>
      </c>
      <c r="D1851" s="38" t="s">
        <v>136</v>
      </c>
      <c r="E1851" s="38">
        <v>1</v>
      </c>
      <c r="F1851" s="38">
        <v>55.93</v>
      </c>
      <c r="G1851" s="178">
        <v>7.6190476190476097</v>
      </c>
      <c r="H1851" s="178">
        <v>4.7058823529411704</v>
      </c>
    </row>
    <row r="1852" spans="2:8">
      <c r="B1852" s="38">
        <v>2024</v>
      </c>
      <c r="C1852" s="38" t="s">
        <v>192</v>
      </c>
      <c r="D1852" s="38" t="s">
        <v>142</v>
      </c>
      <c r="E1852" s="38">
        <v>318</v>
      </c>
      <c r="F1852" s="38">
        <v>9781.25</v>
      </c>
      <c r="G1852" s="178">
        <v>2740</v>
      </c>
      <c r="H1852" s="178">
        <v>1686.15384615384</v>
      </c>
    </row>
    <row r="1853" spans="2:8">
      <c r="B1853" s="38">
        <v>2024</v>
      </c>
      <c r="C1853" s="38" t="s">
        <v>56</v>
      </c>
      <c r="D1853" s="38" t="s">
        <v>141</v>
      </c>
      <c r="E1853" s="38">
        <v>1</v>
      </c>
      <c r="F1853" s="38">
        <v>25.4</v>
      </c>
      <c r="G1853" s="178">
        <v>7</v>
      </c>
      <c r="H1853" s="178">
        <v>4.3076923076923004</v>
      </c>
    </row>
    <row r="1854" spans="2:8">
      <c r="B1854" s="38">
        <v>2024</v>
      </c>
      <c r="C1854" s="38" t="s">
        <v>192</v>
      </c>
      <c r="D1854" s="38" t="s">
        <v>143</v>
      </c>
      <c r="E1854" s="38">
        <v>2939</v>
      </c>
      <c r="F1854" s="38">
        <v>39791.99</v>
      </c>
      <c r="G1854" s="178">
        <v>46305.5</v>
      </c>
      <c r="H1854" s="178">
        <v>28495.692307692301</v>
      </c>
    </row>
    <row r="1855" spans="2:8">
      <c r="B1855" s="38">
        <v>2024</v>
      </c>
      <c r="C1855" s="38" t="s">
        <v>192</v>
      </c>
      <c r="D1855" s="38" t="s">
        <v>140</v>
      </c>
      <c r="E1855" s="38">
        <v>9</v>
      </c>
      <c r="F1855" s="38">
        <v>120.23</v>
      </c>
      <c r="G1855" s="178">
        <v>26.3</v>
      </c>
      <c r="H1855" s="178">
        <v>16.184615384615299</v>
      </c>
    </row>
    <row r="1856" spans="2:8">
      <c r="B1856" s="38">
        <v>2024</v>
      </c>
      <c r="C1856" s="38" t="s">
        <v>192</v>
      </c>
      <c r="D1856" s="38" t="s">
        <v>141</v>
      </c>
      <c r="E1856" s="38">
        <v>19</v>
      </c>
      <c r="F1856" s="38">
        <v>148.13</v>
      </c>
      <c r="G1856" s="178">
        <v>32.4</v>
      </c>
      <c r="H1856" s="178">
        <v>19.9384615384615</v>
      </c>
    </row>
    <row r="1857" spans="2:8">
      <c r="B1857" s="38">
        <v>2024</v>
      </c>
      <c r="C1857" s="38" t="s">
        <v>192</v>
      </c>
      <c r="D1857" s="38" t="s">
        <v>140</v>
      </c>
      <c r="E1857" s="38">
        <v>375</v>
      </c>
      <c r="F1857" s="38">
        <v>3395.41</v>
      </c>
      <c r="G1857" s="178">
        <v>4128</v>
      </c>
      <c r="H1857" s="178">
        <v>2540.3076923076901</v>
      </c>
    </row>
    <row r="1858" spans="2:8">
      <c r="B1858" s="38">
        <v>2024</v>
      </c>
      <c r="C1858" s="38" t="s">
        <v>65</v>
      </c>
      <c r="D1858" s="38" t="s">
        <v>147</v>
      </c>
      <c r="E1858" s="38">
        <v>639</v>
      </c>
      <c r="F1858" s="38">
        <v>49754.67</v>
      </c>
      <c r="G1858" s="178">
        <v>18929</v>
      </c>
      <c r="H1858" s="178" t="s">
        <v>193</v>
      </c>
    </row>
    <row r="1859" spans="2:8">
      <c r="B1859" s="38">
        <v>2024</v>
      </c>
      <c r="C1859" s="38" t="s">
        <v>65</v>
      </c>
      <c r="D1859" s="38" t="s">
        <v>141</v>
      </c>
      <c r="E1859" s="38">
        <v>1082</v>
      </c>
      <c r="F1859" s="38">
        <v>79882.16</v>
      </c>
      <c r="G1859" s="178">
        <v>34905.5</v>
      </c>
      <c r="H1859" s="178" t="s">
        <v>193</v>
      </c>
    </row>
    <row r="1860" spans="2:8">
      <c r="B1860" s="38">
        <v>2024</v>
      </c>
      <c r="C1860" s="38" t="s">
        <v>65</v>
      </c>
      <c r="D1860" s="38" t="s">
        <v>140</v>
      </c>
      <c r="E1860" s="38">
        <v>4</v>
      </c>
      <c r="F1860" s="38">
        <v>89.36</v>
      </c>
      <c r="G1860" s="178">
        <v>112</v>
      </c>
      <c r="H1860" s="178" t="s">
        <v>193</v>
      </c>
    </row>
    <row r="1861" spans="2:8">
      <c r="B1861" s="38">
        <v>2024</v>
      </c>
      <c r="C1861" s="38" t="s">
        <v>191</v>
      </c>
      <c r="D1861" s="38" t="s">
        <v>138</v>
      </c>
      <c r="E1861" s="38">
        <v>6</v>
      </c>
      <c r="F1861" s="38">
        <v>335.58</v>
      </c>
      <c r="G1861" s="178">
        <v>22.857142857142801</v>
      </c>
      <c r="H1861" s="178">
        <v>14.117647058823501</v>
      </c>
    </row>
    <row r="1862" spans="2:8">
      <c r="B1862" s="38">
        <v>2024</v>
      </c>
      <c r="C1862" s="38" t="s">
        <v>191</v>
      </c>
      <c r="D1862" s="38" t="s">
        <v>144</v>
      </c>
      <c r="E1862" s="38">
        <v>1007</v>
      </c>
      <c r="F1862" s="38">
        <v>238501.5</v>
      </c>
      <c r="G1862" s="178">
        <v>46034.285714285703</v>
      </c>
      <c r="H1862" s="178">
        <v>28432.9411764705</v>
      </c>
    </row>
    <row r="1863" spans="2:8">
      <c r="B1863" s="38">
        <v>2024</v>
      </c>
      <c r="C1863" s="38" t="s">
        <v>191</v>
      </c>
      <c r="D1863" s="38" t="s">
        <v>135</v>
      </c>
      <c r="E1863" s="38">
        <v>47</v>
      </c>
      <c r="F1863" s="38">
        <v>2516.85</v>
      </c>
      <c r="G1863" s="178">
        <v>537.142857142857</v>
      </c>
      <c r="H1863" s="178">
        <v>331.76470588235202</v>
      </c>
    </row>
    <row r="1864" spans="2:8">
      <c r="B1864" s="38">
        <v>2024</v>
      </c>
      <c r="C1864" s="38" t="s">
        <v>62</v>
      </c>
      <c r="D1864" s="38" t="s">
        <v>138</v>
      </c>
      <c r="E1864" s="38">
        <v>5</v>
      </c>
      <c r="F1864" s="38">
        <v>427.92</v>
      </c>
      <c r="G1864" s="178">
        <v>2783.2</v>
      </c>
      <c r="H1864" s="178">
        <v>1070.4615384615299</v>
      </c>
    </row>
    <row r="1865" spans="2:8">
      <c r="B1865" s="38">
        <v>2024</v>
      </c>
      <c r="C1865" s="38" t="s">
        <v>56</v>
      </c>
      <c r="D1865" s="38" t="s">
        <v>139</v>
      </c>
      <c r="E1865" s="38">
        <v>16</v>
      </c>
      <c r="F1865" s="38">
        <v>1181.0999999999999</v>
      </c>
      <c r="G1865" s="178">
        <v>325.5</v>
      </c>
      <c r="H1865" s="178">
        <v>200.30769230769201</v>
      </c>
    </row>
    <row r="1866" spans="2:8">
      <c r="B1866" s="38">
        <v>2024</v>
      </c>
      <c r="C1866" s="38" t="s">
        <v>62</v>
      </c>
      <c r="D1866" s="38" t="s">
        <v>142</v>
      </c>
      <c r="E1866" s="38">
        <v>4783</v>
      </c>
      <c r="F1866" s="38">
        <v>64167.56</v>
      </c>
      <c r="G1866" s="178">
        <v>279993.28000000003</v>
      </c>
      <c r="H1866" s="178">
        <v>107689.72307692299</v>
      </c>
    </row>
    <row r="1867" spans="2:8">
      <c r="B1867" s="38">
        <v>2024</v>
      </c>
      <c r="C1867" s="38" t="s">
        <v>62</v>
      </c>
      <c r="D1867" s="38" t="s">
        <v>136</v>
      </c>
      <c r="E1867" s="38">
        <v>2508</v>
      </c>
      <c r="F1867" s="38">
        <v>23283.54</v>
      </c>
      <c r="G1867" s="178">
        <v>101467.04</v>
      </c>
      <c r="H1867" s="178">
        <v>39025.784615384597</v>
      </c>
    </row>
    <row r="1868" spans="2:8">
      <c r="B1868" s="38">
        <v>2024</v>
      </c>
      <c r="C1868" s="38" t="s">
        <v>62</v>
      </c>
      <c r="D1868" s="38" t="s">
        <v>145</v>
      </c>
      <c r="E1868" s="38">
        <v>47</v>
      </c>
      <c r="F1868" s="38">
        <v>589.02</v>
      </c>
      <c r="G1868" s="178">
        <v>2575.08</v>
      </c>
      <c r="H1868" s="178">
        <v>990.41538461538403</v>
      </c>
    </row>
    <row r="1869" spans="2:8">
      <c r="B1869" s="38">
        <v>2024</v>
      </c>
      <c r="C1869" s="38" t="s">
        <v>62</v>
      </c>
      <c r="D1869" s="38" t="s">
        <v>138</v>
      </c>
      <c r="E1869" s="38">
        <v>464</v>
      </c>
      <c r="F1869" s="38">
        <v>6500.69</v>
      </c>
      <c r="G1869" s="178">
        <v>27852.92</v>
      </c>
      <c r="H1869" s="178">
        <v>10712.6615384615</v>
      </c>
    </row>
    <row r="1870" spans="2:8">
      <c r="B1870" s="38">
        <v>2024</v>
      </c>
      <c r="C1870" s="38" t="s">
        <v>62</v>
      </c>
      <c r="D1870" s="38" t="s">
        <v>145</v>
      </c>
      <c r="E1870" s="38">
        <v>216</v>
      </c>
      <c r="F1870" s="38">
        <v>2132.19</v>
      </c>
      <c r="G1870" s="178">
        <v>9075.1</v>
      </c>
      <c r="H1870" s="178">
        <v>3490.4230769230699</v>
      </c>
    </row>
    <row r="1871" spans="2:8">
      <c r="B1871" s="38">
        <v>2024</v>
      </c>
      <c r="C1871" s="38" t="s">
        <v>62</v>
      </c>
      <c r="D1871" s="38" t="s">
        <v>138</v>
      </c>
      <c r="E1871" s="38">
        <v>31</v>
      </c>
      <c r="F1871" s="38">
        <v>404.26</v>
      </c>
      <c r="G1871" s="178">
        <v>1260.56</v>
      </c>
      <c r="H1871" s="178">
        <v>484.83076923076902</v>
      </c>
    </row>
    <row r="1872" spans="2:8">
      <c r="B1872" s="38">
        <v>2024</v>
      </c>
      <c r="C1872" s="38" t="s">
        <v>192</v>
      </c>
      <c r="D1872" s="38" t="s">
        <v>147</v>
      </c>
      <c r="E1872" s="38">
        <v>1069</v>
      </c>
      <c r="F1872" s="38">
        <v>103739.6</v>
      </c>
      <c r="G1872" s="178">
        <v>38655</v>
      </c>
      <c r="H1872" s="178">
        <v>23787.692307692301</v>
      </c>
    </row>
    <row r="1873" spans="2:8">
      <c r="B1873" s="38">
        <v>2024</v>
      </c>
      <c r="C1873" s="38" t="s">
        <v>192</v>
      </c>
      <c r="D1873" s="38" t="s">
        <v>142</v>
      </c>
      <c r="E1873" s="38">
        <v>397</v>
      </c>
      <c r="F1873" s="38">
        <v>34766.61</v>
      </c>
      <c r="G1873" s="178">
        <v>13015</v>
      </c>
      <c r="H1873" s="178">
        <v>8009.2307692307604</v>
      </c>
    </row>
    <row r="1874" spans="2:8">
      <c r="B1874" s="38">
        <v>2024</v>
      </c>
      <c r="C1874" s="38" t="s">
        <v>192</v>
      </c>
      <c r="D1874" s="38" t="s">
        <v>146</v>
      </c>
      <c r="E1874" s="38">
        <v>121</v>
      </c>
      <c r="F1874" s="38">
        <v>7021.51</v>
      </c>
      <c r="G1874" s="178">
        <v>2580</v>
      </c>
      <c r="H1874" s="178">
        <v>1587.6923076922999</v>
      </c>
    </row>
    <row r="1875" spans="2:8">
      <c r="B1875" s="38">
        <v>2024</v>
      </c>
      <c r="C1875" s="38" t="s">
        <v>192</v>
      </c>
      <c r="D1875" s="38" t="s">
        <v>138</v>
      </c>
      <c r="E1875" s="38">
        <v>704</v>
      </c>
      <c r="F1875" s="38">
        <v>69699.38</v>
      </c>
      <c r="G1875" s="178">
        <v>25641</v>
      </c>
      <c r="H1875" s="178">
        <v>15779.0769230769</v>
      </c>
    </row>
    <row r="1876" spans="2:8">
      <c r="B1876" s="38">
        <v>2024</v>
      </c>
      <c r="C1876" s="38" t="s">
        <v>192</v>
      </c>
      <c r="D1876" s="38" t="s">
        <v>137</v>
      </c>
      <c r="E1876" s="38">
        <v>32</v>
      </c>
      <c r="F1876" s="38">
        <v>1722.83</v>
      </c>
      <c r="G1876" s="178">
        <v>904</v>
      </c>
      <c r="H1876" s="178">
        <v>556.30769230769204</v>
      </c>
    </row>
    <row r="1877" spans="2:8">
      <c r="B1877" s="38">
        <v>2024</v>
      </c>
      <c r="C1877" s="38" t="s">
        <v>192</v>
      </c>
      <c r="D1877" s="38" t="s">
        <v>139</v>
      </c>
      <c r="E1877" s="38">
        <v>33</v>
      </c>
      <c r="F1877" s="38">
        <v>1299.4000000000001</v>
      </c>
      <c r="G1877" s="178">
        <v>511</v>
      </c>
      <c r="H1877" s="178">
        <v>314.461538461538</v>
      </c>
    </row>
    <row r="1878" spans="2:8">
      <c r="B1878" s="38">
        <v>2024</v>
      </c>
      <c r="C1878" s="38" t="s">
        <v>192</v>
      </c>
      <c r="D1878" s="38" t="s">
        <v>143</v>
      </c>
      <c r="E1878" s="38">
        <v>48</v>
      </c>
      <c r="F1878" s="38">
        <v>1913.5</v>
      </c>
      <c r="G1878" s="178">
        <v>773.5</v>
      </c>
      <c r="H1878" s="178">
        <v>476</v>
      </c>
    </row>
    <row r="1879" spans="2:8">
      <c r="B1879" s="38">
        <v>2024</v>
      </c>
      <c r="C1879" s="38" t="s">
        <v>192</v>
      </c>
      <c r="D1879" s="38" t="s">
        <v>142</v>
      </c>
      <c r="E1879" s="38">
        <v>4</v>
      </c>
      <c r="F1879" s="38">
        <v>17.82</v>
      </c>
      <c r="G1879" s="178">
        <v>7</v>
      </c>
      <c r="H1879" s="178">
        <v>4.3076923076923004</v>
      </c>
    </row>
    <row r="1880" spans="2:8">
      <c r="B1880" s="38">
        <v>2024</v>
      </c>
      <c r="C1880" s="38" t="s">
        <v>191</v>
      </c>
      <c r="D1880" s="38" t="s">
        <v>135</v>
      </c>
      <c r="E1880" s="38">
        <v>453</v>
      </c>
      <c r="F1880" s="38">
        <v>100194.6</v>
      </c>
      <c r="G1880" s="178">
        <v>14021.4285714285</v>
      </c>
      <c r="H1880" s="178">
        <v>8660.2941176470595</v>
      </c>
    </row>
    <row r="1881" spans="2:8">
      <c r="B1881" s="38">
        <v>2024</v>
      </c>
      <c r="C1881" s="38" t="s">
        <v>191</v>
      </c>
      <c r="D1881" s="38" t="s">
        <v>144</v>
      </c>
      <c r="E1881" s="38">
        <v>1086</v>
      </c>
      <c r="F1881" s="38">
        <v>254561.4</v>
      </c>
      <c r="G1881" s="178">
        <v>33614.285714285703</v>
      </c>
      <c r="H1881" s="178">
        <v>20761.764705882299</v>
      </c>
    </row>
    <row r="1882" spans="2:8">
      <c r="B1882" s="38">
        <v>2024</v>
      </c>
      <c r="C1882" s="38" t="s">
        <v>191</v>
      </c>
      <c r="D1882" s="38" t="s">
        <v>142</v>
      </c>
      <c r="E1882" s="38">
        <v>41</v>
      </c>
      <c r="F1882" s="38">
        <v>2572.7800000000002</v>
      </c>
      <c r="G1882" s="178">
        <v>700.95238095238096</v>
      </c>
      <c r="H1882" s="178">
        <v>432.941176470588</v>
      </c>
    </row>
    <row r="1883" spans="2:8">
      <c r="B1883" s="38">
        <v>2024</v>
      </c>
      <c r="C1883" s="38" t="s">
        <v>191</v>
      </c>
      <c r="D1883" s="38" t="s">
        <v>143</v>
      </c>
      <c r="E1883" s="38">
        <v>162</v>
      </c>
      <c r="F1883" s="38">
        <v>10738.56</v>
      </c>
      <c r="G1883" s="178">
        <v>2956.1904761904698</v>
      </c>
      <c r="H1883" s="178">
        <v>1825.88235294117</v>
      </c>
    </row>
    <row r="1884" spans="2:8">
      <c r="B1884" s="38">
        <v>2024</v>
      </c>
      <c r="C1884" s="38" t="s">
        <v>191</v>
      </c>
      <c r="D1884" s="38" t="s">
        <v>144</v>
      </c>
      <c r="E1884" s="38">
        <v>54</v>
      </c>
      <c r="F1884" s="38">
        <v>2796.5</v>
      </c>
      <c r="G1884" s="178">
        <v>822.85714285714198</v>
      </c>
      <c r="H1884" s="178">
        <v>508.23529411764702</v>
      </c>
    </row>
    <row r="1885" spans="2:8">
      <c r="B1885" s="38">
        <v>2024</v>
      </c>
      <c r="C1885" s="38" t="s">
        <v>191</v>
      </c>
      <c r="D1885" s="38" t="s">
        <v>135</v>
      </c>
      <c r="E1885" s="38">
        <v>1568</v>
      </c>
      <c r="F1885" s="38">
        <v>358830.9</v>
      </c>
      <c r="G1885" s="178">
        <v>95573.333333333299</v>
      </c>
      <c r="H1885" s="178">
        <v>59030.588235294097</v>
      </c>
    </row>
    <row r="1886" spans="2:8">
      <c r="B1886" s="38">
        <v>2024</v>
      </c>
      <c r="C1886" s="38" t="s">
        <v>191</v>
      </c>
      <c r="D1886" s="38" t="s">
        <v>143</v>
      </c>
      <c r="E1886" s="38">
        <v>378</v>
      </c>
      <c r="F1886" s="38">
        <v>90366.9</v>
      </c>
      <c r="G1886" s="178">
        <v>28799.999999999902</v>
      </c>
      <c r="H1886" s="178">
        <v>17788.2352941176</v>
      </c>
    </row>
    <row r="1887" spans="2:8">
      <c r="B1887" s="38">
        <v>2024</v>
      </c>
      <c r="C1887" s="38" t="s">
        <v>191</v>
      </c>
      <c r="D1887" s="38" t="s">
        <v>140</v>
      </c>
      <c r="E1887" s="38">
        <v>151</v>
      </c>
      <c r="F1887" s="38">
        <v>35715.300000000003</v>
      </c>
      <c r="G1887" s="178">
        <v>11504.761904761899</v>
      </c>
      <c r="H1887" s="178">
        <v>7105.8823529411702</v>
      </c>
    </row>
    <row r="1888" spans="2:8">
      <c r="B1888" s="38">
        <v>2024</v>
      </c>
      <c r="C1888" s="38" t="s">
        <v>191</v>
      </c>
      <c r="D1888" s="38" t="s">
        <v>135</v>
      </c>
      <c r="E1888" s="38">
        <v>75</v>
      </c>
      <c r="F1888" s="38">
        <v>17737.8</v>
      </c>
      <c r="G1888" s="178">
        <v>5714.2857142857101</v>
      </c>
      <c r="H1888" s="178">
        <v>3529.4117647058802</v>
      </c>
    </row>
    <row r="1889" spans="2:8">
      <c r="B1889" s="38">
        <v>2024</v>
      </c>
      <c r="C1889" s="38" t="s">
        <v>191</v>
      </c>
      <c r="D1889" s="38" t="s">
        <v>142</v>
      </c>
      <c r="E1889" s="38">
        <v>80</v>
      </c>
      <c r="F1889" s="38">
        <v>19176</v>
      </c>
      <c r="G1889" s="178">
        <v>6095.23809523809</v>
      </c>
      <c r="H1889" s="178">
        <v>3764.7058823529401</v>
      </c>
    </row>
    <row r="1890" spans="2:8">
      <c r="B1890" s="38">
        <v>2024</v>
      </c>
      <c r="C1890" s="38" t="s">
        <v>192</v>
      </c>
      <c r="D1890" s="38" t="s">
        <v>142</v>
      </c>
      <c r="E1890" s="38">
        <v>4</v>
      </c>
      <c r="F1890" s="38">
        <v>5.65</v>
      </c>
      <c r="G1890" s="178">
        <v>1.45</v>
      </c>
      <c r="H1890" s="178">
        <v>0.89230769230769202</v>
      </c>
    </row>
    <row r="1891" spans="2:8">
      <c r="B1891" s="38">
        <v>2024</v>
      </c>
      <c r="C1891" s="38" t="s">
        <v>56</v>
      </c>
      <c r="D1891" s="38" t="s">
        <v>141</v>
      </c>
      <c r="E1891" s="38">
        <v>10</v>
      </c>
      <c r="F1891" s="38">
        <v>761.9</v>
      </c>
      <c r="G1891" s="178">
        <v>280</v>
      </c>
      <c r="H1891" s="178">
        <v>172.30769230769201</v>
      </c>
    </row>
    <row r="1892" spans="2:8">
      <c r="B1892" s="38">
        <v>2024</v>
      </c>
      <c r="C1892" s="38" t="s">
        <v>56</v>
      </c>
      <c r="D1892" s="38" t="s">
        <v>147</v>
      </c>
      <c r="E1892" s="38">
        <v>266</v>
      </c>
      <c r="F1892" s="38">
        <v>19075.05</v>
      </c>
      <c r="G1892" s="178">
        <v>7122</v>
      </c>
      <c r="H1892" s="178">
        <v>4382.7692307692296</v>
      </c>
    </row>
    <row r="1893" spans="2:8">
      <c r="B1893" s="38">
        <v>2024</v>
      </c>
      <c r="C1893" s="38" t="s">
        <v>56</v>
      </c>
      <c r="D1893" s="38" t="s">
        <v>135</v>
      </c>
      <c r="E1893" s="38">
        <v>150</v>
      </c>
      <c r="F1893" s="38">
        <v>19406.87</v>
      </c>
      <c r="G1893" s="178">
        <v>7244</v>
      </c>
      <c r="H1893" s="178">
        <v>4457.8461538461497</v>
      </c>
    </row>
    <row r="1894" spans="2:8">
      <c r="B1894" s="38">
        <v>2024</v>
      </c>
      <c r="C1894" s="38" t="s">
        <v>56</v>
      </c>
      <c r="D1894" s="38" t="s">
        <v>139</v>
      </c>
      <c r="E1894" s="38">
        <v>8</v>
      </c>
      <c r="F1894" s="38">
        <v>761.93</v>
      </c>
      <c r="G1894" s="178">
        <v>280</v>
      </c>
      <c r="H1894" s="178">
        <v>172.30769230769201</v>
      </c>
    </row>
    <row r="1895" spans="2:8">
      <c r="B1895" s="38">
        <v>2024</v>
      </c>
      <c r="C1895" s="38" t="s">
        <v>192</v>
      </c>
      <c r="D1895" s="38" t="s">
        <v>147</v>
      </c>
      <c r="E1895" s="38">
        <v>1444</v>
      </c>
      <c r="F1895" s="38">
        <v>33436.74</v>
      </c>
      <c r="G1895" s="178">
        <v>51714</v>
      </c>
      <c r="H1895" s="178">
        <v>31824</v>
      </c>
    </row>
    <row r="1896" spans="2:8">
      <c r="B1896" s="38">
        <v>2024</v>
      </c>
      <c r="C1896" s="38" t="s">
        <v>192</v>
      </c>
      <c r="D1896" s="38" t="s">
        <v>137</v>
      </c>
      <c r="E1896" s="38">
        <v>229</v>
      </c>
      <c r="F1896" s="38">
        <v>5443.87</v>
      </c>
      <c r="G1896" s="178">
        <v>8271</v>
      </c>
      <c r="H1896" s="178">
        <v>5089.8461538461497</v>
      </c>
    </row>
    <row r="1897" spans="2:8">
      <c r="B1897" s="38">
        <v>2024</v>
      </c>
      <c r="C1897" s="38" t="s">
        <v>192</v>
      </c>
      <c r="D1897" s="38" t="s">
        <v>136</v>
      </c>
      <c r="E1897" s="38">
        <v>25</v>
      </c>
      <c r="F1897" s="38">
        <v>789.86</v>
      </c>
      <c r="G1897" s="178">
        <v>1183</v>
      </c>
      <c r="H1897" s="178">
        <v>728</v>
      </c>
    </row>
    <row r="1898" spans="2:8">
      <c r="B1898" s="38">
        <v>2024</v>
      </c>
      <c r="C1898" s="38" t="s">
        <v>192</v>
      </c>
      <c r="D1898" s="38" t="s">
        <v>137</v>
      </c>
      <c r="E1898" s="38">
        <v>176</v>
      </c>
      <c r="F1898" s="38">
        <v>1670.51</v>
      </c>
      <c r="G1898" s="178">
        <v>1942.75</v>
      </c>
      <c r="H1898" s="178">
        <v>1195.5384615384601</v>
      </c>
    </row>
    <row r="1899" spans="2:8">
      <c r="B1899" s="38">
        <v>2024</v>
      </c>
      <c r="C1899" s="38" t="s">
        <v>192</v>
      </c>
      <c r="D1899" s="38" t="s">
        <v>141</v>
      </c>
      <c r="E1899" s="38">
        <v>640</v>
      </c>
      <c r="F1899" s="38">
        <v>7642.01</v>
      </c>
      <c r="G1899" s="178">
        <v>9168</v>
      </c>
      <c r="H1899" s="178">
        <v>5641.8461538461497</v>
      </c>
    </row>
    <row r="1900" spans="2:8">
      <c r="B1900" s="38">
        <v>2024</v>
      </c>
      <c r="C1900" s="38" t="s">
        <v>65</v>
      </c>
      <c r="D1900" s="38" t="s">
        <v>144</v>
      </c>
      <c r="E1900" s="38">
        <v>1189</v>
      </c>
      <c r="F1900" s="38">
        <v>82811.7</v>
      </c>
      <c r="G1900" s="178">
        <v>33252</v>
      </c>
      <c r="H1900" s="178" t="s">
        <v>193</v>
      </c>
    </row>
    <row r="1901" spans="2:8">
      <c r="B1901" s="38">
        <v>2024</v>
      </c>
      <c r="C1901" s="38" t="s">
        <v>65</v>
      </c>
      <c r="D1901" s="38" t="s">
        <v>138</v>
      </c>
      <c r="E1901" s="38">
        <v>271</v>
      </c>
      <c r="F1901" s="38">
        <v>20129.21</v>
      </c>
      <c r="G1901" s="178">
        <v>7722</v>
      </c>
      <c r="H1901" s="178" t="s">
        <v>193</v>
      </c>
    </row>
    <row r="1902" spans="2:8">
      <c r="B1902" s="38">
        <v>2024</v>
      </c>
      <c r="C1902" s="38" t="s">
        <v>65</v>
      </c>
      <c r="D1902" s="38" t="s">
        <v>140</v>
      </c>
      <c r="E1902" s="38">
        <v>613</v>
      </c>
      <c r="F1902" s="38">
        <v>52792.57</v>
      </c>
      <c r="G1902" s="178">
        <v>18699</v>
      </c>
      <c r="H1902" s="178" t="s">
        <v>193</v>
      </c>
    </row>
    <row r="1903" spans="2:8">
      <c r="B1903" s="38">
        <v>2024</v>
      </c>
      <c r="C1903" s="38" t="s">
        <v>65</v>
      </c>
      <c r="D1903" s="38" t="s">
        <v>145</v>
      </c>
      <c r="E1903" s="38">
        <v>33</v>
      </c>
      <c r="F1903" s="38">
        <v>1572.63</v>
      </c>
      <c r="G1903" s="178">
        <v>826</v>
      </c>
      <c r="H1903" s="178" t="s">
        <v>193</v>
      </c>
    </row>
    <row r="1904" spans="2:8">
      <c r="B1904" s="38">
        <v>2024</v>
      </c>
      <c r="C1904" s="38" t="s">
        <v>191</v>
      </c>
      <c r="D1904" s="38" t="s">
        <v>148</v>
      </c>
      <c r="E1904" s="38">
        <v>13</v>
      </c>
      <c r="F1904" s="38">
        <v>1957.55</v>
      </c>
      <c r="G1904" s="178">
        <v>148.57142857142799</v>
      </c>
      <c r="H1904" s="178">
        <v>91.764705882352899</v>
      </c>
    </row>
    <row r="1905" spans="2:8">
      <c r="B1905" s="38">
        <v>2024</v>
      </c>
      <c r="C1905" s="38" t="s">
        <v>191</v>
      </c>
      <c r="D1905" s="38" t="s">
        <v>147</v>
      </c>
      <c r="E1905" s="38">
        <v>32</v>
      </c>
      <c r="F1905" s="38">
        <v>2404.9899999999998</v>
      </c>
      <c r="G1905" s="178">
        <v>175.23809523809501</v>
      </c>
      <c r="H1905" s="178">
        <v>108.235294117647</v>
      </c>
    </row>
    <row r="1906" spans="2:8">
      <c r="B1906" s="38">
        <v>2024</v>
      </c>
      <c r="C1906" s="38" t="s">
        <v>191</v>
      </c>
      <c r="D1906" s="38" t="s">
        <v>136</v>
      </c>
      <c r="E1906" s="38">
        <v>4</v>
      </c>
      <c r="F1906" s="38">
        <v>223.72</v>
      </c>
      <c r="G1906" s="178">
        <v>15.2380952380952</v>
      </c>
      <c r="H1906" s="178">
        <v>9.4117647058823497</v>
      </c>
    </row>
    <row r="1907" spans="2:8">
      <c r="B1907" s="38">
        <v>2024</v>
      </c>
      <c r="C1907" s="38" t="s">
        <v>191</v>
      </c>
      <c r="D1907" s="38" t="s">
        <v>142</v>
      </c>
      <c r="E1907" s="38">
        <v>488</v>
      </c>
      <c r="F1907" s="38">
        <v>116014.8</v>
      </c>
      <c r="G1907" s="178">
        <v>22308.571428571398</v>
      </c>
      <c r="H1907" s="178">
        <v>13778.8235294117</v>
      </c>
    </row>
    <row r="1908" spans="2:8">
      <c r="B1908" s="38">
        <v>2024</v>
      </c>
      <c r="C1908" s="38" t="s">
        <v>191</v>
      </c>
      <c r="D1908" s="38" t="s">
        <v>136</v>
      </c>
      <c r="E1908" s="38">
        <v>66</v>
      </c>
      <c r="F1908" s="38">
        <v>15820.2</v>
      </c>
      <c r="G1908" s="178">
        <v>3017.1428571428501</v>
      </c>
      <c r="H1908" s="178">
        <v>1863.5294117646999</v>
      </c>
    </row>
    <row r="1909" spans="2:8">
      <c r="B1909" s="38">
        <v>2024</v>
      </c>
      <c r="C1909" s="38" t="s">
        <v>62</v>
      </c>
      <c r="D1909" s="38" t="s">
        <v>148</v>
      </c>
      <c r="E1909" s="38">
        <v>2</v>
      </c>
      <c r="F1909" s="38">
        <v>6.36</v>
      </c>
      <c r="G1909" s="178">
        <v>28</v>
      </c>
      <c r="H1909" s="178">
        <v>10.769230769230701</v>
      </c>
    </row>
    <row r="1910" spans="2:8">
      <c r="B1910" s="38">
        <v>2024</v>
      </c>
      <c r="C1910" s="38" t="s">
        <v>62</v>
      </c>
      <c r="D1910" s="38" t="s">
        <v>135</v>
      </c>
      <c r="E1910" s="38">
        <v>21</v>
      </c>
      <c r="F1910" s="38">
        <v>1591.63</v>
      </c>
      <c r="G1910" s="178">
        <v>10352</v>
      </c>
      <c r="H1910" s="178">
        <v>3981.5384615384601</v>
      </c>
    </row>
    <row r="1911" spans="2:8">
      <c r="B1911" s="38">
        <v>2024</v>
      </c>
      <c r="C1911" s="38" t="s">
        <v>62</v>
      </c>
      <c r="D1911" s="38" t="s">
        <v>140</v>
      </c>
      <c r="E1911" s="38">
        <v>29</v>
      </c>
      <c r="F1911" s="38">
        <v>2096.14</v>
      </c>
      <c r="G1911" s="178">
        <v>13633.2</v>
      </c>
      <c r="H1911" s="178">
        <v>5243.5384615384601</v>
      </c>
    </row>
    <row r="1912" spans="2:8">
      <c r="B1912" s="38">
        <v>2024</v>
      </c>
      <c r="C1912" s="38" t="s">
        <v>56</v>
      </c>
      <c r="D1912" s="38" t="s">
        <v>142</v>
      </c>
      <c r="E1912" s="38">
        <v>513</v>
      </c>
      <c r="F1912" s="38">
        <v>21145.01</v>
      </c>
      <c r="G1912" s="178">
        <v>5851.25</v>
      </c>
      <c r="H1912" s="178">
        <v>3600.76923076923</v>
      </c>
    </row>
    <row r="1913" spans="2:8">
      <c r="B1913" s="38">
        <v>2024</v>
      </c>
      <c r="C1913" s="38" t="s">
        <v>62</v>
      </c>
      <c r="D1913" s="38" t="s">
        <v>141</v>
      </c>
      <c r="E1913" s="38">
        <v>74829</v>
      </c>
      <c r="F1913" s="38">
        <v>1014146.75</v>
      </c>
      <c r="G1913" s="178">
        <v>4431925.5999999996</v>
      </c>
      <c r="H1913" s="178">
        <v>1704586.7692307599</v>
      </c>
    </row>
    <row r="1914" spans="2:8">
      <c r="B1914" s="38">
        <v>2024</v>
      </c>
      <c r="C1914" s="38" t="s">
        <v>62</v>
      </c>
      <c r="D1914" s="38" t="s">
        <v>146</v>
      </c>
      <c r="E1914" s="38">
        <v>795</v>
      </c>
      <c r="F1914" s="38">
        <v>10303.74</v>
      </c>
      <c r="G1914" s="178">
        <v>43652.88</v>
      </c>
      <c r="H1914" s="178">
        <v>16789.569230769201</v>
      </c>
    </row>
    <row r="1915" spans="2:8">
      <c r="B1915" s="38">
        <v>2024</v>
      </c>
      <c r="C1915" s="38" t="s">
        <v>62</v>
      </c>
      <c r="D1915" s="38" t="s">
        <v>137</v>
      </c>
      <c r="E1915" s="38">
        <v>14</v>
      </c>
      <c r="F1915" s="38">
        <v>611.35</v>
      </c>
      <c r="G1915" s="178">
        <v>1848</v>
      </c>
      <c r="H1915" s="178">
        <v>710.76923076923003</v>
      </c>
    </row>
    <row r="1916" spans="2:8">
      <c r="B1916" s="38">
        <v>2024</v>
      </c>
      <c r="C1916" s="38" t="s">
        <v>192</v>
      </c>
      <c r="D1916" s="38" t="s">
        <v>139</v>
      </c>
      <c r="E1916" s="38">
        <v>1114</v>
      </c>
      <c r="F1916" s="38">
        <v>104229.13</v>
      </c>
      <c r="G1916" s="178">
        <v>38299</v>
      </c>
      <c r="H1916" s="178">
        <v>23568.615384615299</v>
      </c>
    </row>
    <row r="1917" spans="2:8">
      <c r="B1917" s="38">
        <v>2024</v>
      </c>
      <c r="C1917" s="38" t="s">
        <v>56</v>
      </c>
      <c r="D1917" s="38" t="s">
        <v>140</v>
      </c>
      <c r="E1917" s="38">
        <v>29</v>
      </c>
      <c r="F1917" s="38">
        <v>1292.43</v>
      </c>
      <c r="G1917" s="178">
        <v>400.5</v>
      </c>
      <c r="H1917" s="178">
        <v>246.461538461538</v>
      </c>
    </row>
    <row r="1918" spans="2:8">
      <c r="B1918" s="38">
        <v>2024</v>
      </c>
      <c r="C1918" s="38" t="s">
        <v>56</v>
      </c>
      <c r="D1918" s="38" t="s">
        <v>144</v>
      </c>
      <c r="E1918" s="38">
        <v>16</v>
      </c>
      <c r="F1918" s="38">
        <v>591.91999999999996</v>
      </c>
      <c r="G1918" s="178">
        <v>184.5</v>
      </c>
      <c r="H1918" s="178">
        <v>113.53846153846099</v>
      </c>
    </row>
    <row r="1919" spans="2:8">
      <c r="B1919" s="38">
        <v>2024</v>
      </c>
      <c r="C1919" s="38" t="s">
        <v>191</v>
      </c>
      <c r="D1919" s="38" t="s">
        <v>148</v>
      </c>
      <c r="E1919" s="38">
        <v>1</v>
      </c>
      <c r="F1919" s="38">
        <v>239.7</v>
      </c>
      <c r="G1919" s="178">
        <v>30.952380952380899</v>
      </c>
      <c r="H1919" s="178">
        <v>19.117647058823501</v>
      </c>
    </row>
    <row r="1920" spans="2:8">
      <c r="B1920" s="38">
        <v>2024</v>
      </c>
      <c r="C1920" s="38" t="s">
        <v>191</v>
      </c>
      <c r="D1920" s="38" t="s">
        <v>147</v>
      </c>
      <c r="E1920" s="38">
        <v>9</v>
      </c>
      <c r="F1920" s="38">
        <v>391.51</v>
      </c>
      <c r="G1920" s="178">
        <v>609.52380952380895</v>
      </c>
      <c r="H1920" s="178">
        <v>376.47058823529397</v>
      </c>
    </row>
    <row r="1921" spans="2:8">
      <c r="B1921" s="38">
        <v>2024</v>
      </c>
      <c r="C1921" s="38" t="s">
        <v>191</v>
      </c>
      <c r="D1921" s="38" t="s">
        <v>138</v>
      </c>
      <c r="E1921" s="38">
        <v>12</v>
      </c>
      <c r="F1921" s="38">
        <v>671.16</v>
      </c>
      <c r="G1921" s="178">
        <v>182.85714285714201</v>
      </c>
      <c r="H1921" s="178">
        <v>112.941176470588</v>
      </c>
    </row>
    <row r="1922" spans="2:8">
      <c r="B1922" s="38">
        <v>2024</v>
      </c>
      <c r="C1922" s="38" t="s">
        <v>191</v>
      </c>
      <c r="D1922" s="38" t="s">
        <v>143</v>
      </c>
      <c r="E1922" s="38">
        <v>1229</v>
      </c>
      <c r="F1922" s="38">
        <v>293153.09999999998</v>
      </c>
      <c r="G1922" s="178">
        <v>74910.476190476096</v>
      </c>
      <c r="H1922" s="178">
        <v>46268.2352941176</v>
      </c>
    </row>
    <row r="1923" spans="2:8">
      <c r="B1923" s="38">
        <v>2024</v>
      </c>
      <c r="C1923" s="38" t="s">
        <v>191</v>
      </c>
      <c r="D1923" s="38" t="s">
        <v>137</v>
      </c>
      <c r="E1923" s="38">
        <v>161</v>
      </c>
      <c r="F1923" s="38">
        <v>39790.199999999997</v>
      </c>
      <c r="G1923" s="178">
        <v>10179.0476190476</v>
      </c>
      <c r="H1923" s="178">
        <v>6287.0588235294099</v>
      </c>
    </row>
    <row r="1924" spans="2:8">
      <c r="B1924" s="38">
        <v>2024</v>
      </c>
      <c r="C1924" s="38" t="s">
        <v>191</v>
      </c>
      <c r="D1924" s="38" t="s">
        <v>141</v>
      </c>
      <c r="E1924" s="38">
        <v>1693</v>
      </c>
      <c r="F1924" s="38">
        <v>405093</v>
      </c>
      <c r="G1924" s="178">
        <v>128990.47619047599</v>
      </c>
      <c r="H1924" s="178">
        <v>79670.588235294097</v>
      </c>
    </row>
    <row r="1925" spans="2:8">
      <c r="B1925" s="38">
        <v>2024</v>
      </c>
      <c r="C1925" s="38" t="s">
        <v>192</v>
      </c>
      <c r="D1925" s="38" t="s">
        <v>147</v>
      </c>
      <c r="E1925" s="38">
        <v>8</v>
      </c>
      <c r="F1925" s="38">
        <v>22.76</v>
      </c>
      <c r="G1925" s="178">
        <v>5.85</v>
      </c>
      <c r="H1925" s="178">
        <v>3.6</v>
      </c>
    </row>
    <row r="1926" spans="2:8">
      <c r="B1926" s="38">
        <v>2024</v>
      </c>
      <c r="C1926" s="38" t="s">
        <v>192</v>
      </c>
      <c r="D1926" s="38" t="s">
        <v>144</v>
      </c>
      <c r="E1926" s="38">
        <v>1</v>
      </c>
      <c r="F1926" s="38">
        <v>51.2</v>
      </c>
      <c r="G1926" s="178">
        <v>11.2</v>
      </c>
      <c r="H1926" s="178">
        <v>6.89230769230769</v>
      </c>
    </row>
    <row r="1927" spans="2:8">
      <c r="B1927" s="38">
        <v>2024</v>
      </c>
      <c r="C1927" s="38" t="s">
        <v>192</v>
      </c>
      <c r="D1927" s="38" t="s">
        <v>137</v>
      </c>
      <c r="E1927" s="38">
        <v>1103</v>
      </c>
      <c r="F1927" s="38">
        <v>36589.300000000003</v>
      </c>
      <c r="G1927" s="178">
        <v>10133.25</v>
      </c>
      <c r="H1927" s="178">
        <v>6235.8461538461497</v>
      </c>
    </row>
    <row r="1928" spans="2:8">
      <c r="B1928" s="38">
        <v>2024</v>
      </c>
      <c r="C1928" s="38" t="s">
        <v>56</v>
      </c>
      <c r="D1928" s="38" t="s">
        <v>140</v>
      </c>
      <c r="E1928" s="38">
        <v>683</v>
      </c>
      <c r="F1928" s="38">
        <v>87010.07</v>
      </c>
      <c r="G1928" s="178">
        <v>32058</v>
      </c>
      <c r="H1928" s="178">
        <v>19728</v>
      </c>
    </row>
    <row r="1929" spans="2:8">
      <c r="B1929" s="38">
        <v>2024</v>
      </c>
      <c r="C1929" s="38" t="s">
        <v>56</v>
      </c>
      <c r="D1929" s="38" t="s">
        <v>142</v>
      </c>
      <c r="E1929" s="38">
        <v>15</v>
      </c>
      <c r="F1929" s="38">
        <v>2057.14</v>
      </c>
      <c r="G1929" s="178">
        <v>756</v>
      </c>
      <c r="H1929" s="178">
        <v>465.230769230769</v>
      </c>
    </row>
    <row r="1930" spans="2:8">
      <c r="B1930" s="38">
        <v>2024</v>
      </c>
      <c r="C1930" s="38" t="s">
        <v>56</v>
      </c>
      <c r="D1930" s="38" t="s">
        <v>144</v>
      </c>
      <c r="E1930" s="38">
        <v>36</v>
      </c>
      <c r="F1930" s="38">
        <v>3069.38</v>
      </c>
      <c r="G1930" s="178">
        <v>1128</v>
      </c>
      <c r="H1930" s="178">
        <v>694.15384615384596</v>
      </c>
    </row>
    <row r="1931" spans="2:8">
      <c r="B1931" s="38">
        <v>2024</v>
      </c>
      <c r="C1931" s="38" t="s">
        <v>56</v>
      </c>
      <c r="D1931" s="38" t="s">
        <v>144</v>
      </c>
      <c r="E1931" s="38">
        <v>197</v>
      </c>
      <c r="F1931" s="38">
        <v>26514.58</v>
      </c>
      <c r="G1931" s="178">
        <v>9744</v>
      </c>
      <c r="H1931" s="178">
        <v>5996.3076923076896</v>
      </c>
    </row>
    <row r="1932" spans="2:8">
      <c r="B1932" s="38">
        <v>2024</v>
      </c>
      <c r="C1932" s="38" t="s">
        <v>192</v>
      </c>
      <c r="D1932" s="38" t="s">
        <v>142</v>
      </c>
      <c r="E1932" s="38">
        <v>7</v>
      </c>
      <c r="F1932" s="38">
        <v>224</v>
      </c>
      <c r="G1932" s="178">
        <v>49</v>
      </c>
      <c r="H1932" s="178">
        <v>30.1538461538461</v>
      </c>
    </row>
    <row r="1933" spans="2:8">
      <c r="B1933" s="38">
        <v>2024</v>
      </c>
      <c r="C1933" s="38" t="s">
        <v>62</v>
      </c>
      <c r="D1933" s="38" t="s">
        <v>135</v>
      </c>
      <c r="E1933" s="38">
        <v>4</v>
      </c>
      <c r="F1933" s="38">
        <v>15.52</v>
      </c>
      <c r="G1933" s="178">
        <v>48.8</v>
      </c>
      <c r="H1933" s="178">
        <v>18.769230769230699</v>
      </c>
    </row>
    <row r="1934" spans="2:8">
      <c r="B1934" s="38">
        <v>2024</v>
      </c>
      <c r="C1934" s="38" t="s">
        <v>192</v>
      </c>
      <c r="D1934" s="38" t="s">
        <v>146</v>
      </c>
      <c r="E1934" s="38">
        <v>114</v>
      </c>
      <c r="F1934" s="38">
        <v>1219.3900000000001</v>
      </c>
      <c r="G1934" s="178">
        <v>1434</v>
      </c>
      <c r="H1934" s="178">
        <v>882.461538461538</v>
      </c>
    </row>
    <row r="1935" spans="2:8">
      <c r="B1935" s="38">
        <v>2024</v>
      </c>
      <c r="C1935" s="38" t="s">
        <v>65</v>
      </c>
      <c r="D1935" s="38" t="s">
        <v>139</v>
      </c>
      <c r="E1935" s="38">
        <v>393</v>
      </c>
      <c r="F1935" s="38">
        <v>21520.91</v>
      </c>
      <c r="G1935" s="178">
        <v>9466</v>
      </c>
      <c r="H1935" s="178" t="s">
        <v>193</v>
      </c>
    </row>
    <row r="1936" spans="2:8">
      <c r="B1936" s="38">
        <v>2024</v>
      </c>
      <c r="C1936" s="38" t="s">
        <v>65</v>
      </c>
      <c r="D1936" s="38" t="s">
        <v>146</v>
      </c>
      <c r="E1936" s="38">
        <v>150</v>
      </c>
      <c r="F1936" s="38">
        <v>12948.29</v>
      </c>
      <c r="G1936" s="178">
        <v>4417</v>
      </c>
      <c r="H1936" s="178" t="s">
        <v>193</v>
      </c>
    </row>
    <row r="1937" spans="2:8">
      <c r="B1937" s="38">
        <v>2024</v>
      </c>
      <c r="C1937" s="38" t="s">
        <v>65</v>
      </c>
      <c r="D1937" s="38" t="s">
        <v>136</v>
      </c>
      <c r="E1937" s="38">
        <v>47</v>
      </c>
      <c r="F1937" s="38">
        <v>3122.03</v>
      </c>
      <c r="G1937" s="178">
        <v>1318</v>
      </c>
      <c r="H1937" s="178" t="s">
        <v>193</v>
      </c>
    </row>
    <row r="1938" spans="2:8">
      <c r="B1938" s="38">
        <v>2024</v>
      </c>
      <c r="C1938" s="38" t="s">
        <v>65</v>
      </c>
      <c r="D1938" s="38" t="s">
        <v>147</v>
      </c>
      <c r="E1938" s="38">
        <v>1</v>
      </c>
      <c r="F1938" s="38">
        <v>22.34</v>
      </c>
      <c r="G1938" s="178">
        <v>28</v>
      </c>
      <c r="H1938" s="178" t="s">
        <v>193</v>
      </c>
    </row>
    <row r="1939" spans="2:8">
      <c r="B1939" s="38">
        <v>2024</v>
      </c>
      <c r="C1939" s="38" t="s">
        <v>192</v>
      </c>
      <c r="D1939" s="38" t="s">
        <v>135</v>
      </c>
      <c r="E1939" s="38">
        <v>9</v>
      </c>
      <c r="F1939" s="38">
        <v>32.78</v>
      </c>
      <c r="G1939" s="178">
        <v>47.25</v>
      </c>
      <c r="H1939" s="178">
        <v>29.076923076922998</v>
      </c>
    </row>
    <row r="1940" spans="2:8">
      <c r="B1940" s="38">
        <v>2024</v>
      </c>
      <c r="C1940" s="38" t="s">
        <v>191</v>
      </c>
      <c r="D1940" s="38" t="s">
        <v>135</v>
      </c>
      <c r="E1940" s="38">
        <v>904</v>
      </c>
      <c r="F1940" s="38">
        <v>208539</v>
      </c>
      <c r="G1940" s="178">
        <v>41325.714285714203</v>
      </c>
      <c r="H1940" s="178">
        <v>25524.705882352901</v>
      </c>
    </row>
    <row r="1941" spans="2:8">
      <c r="B1941" s="38">
        <v>2024</v>
      </c>
      <c r="C1941" s="38" t="s">
        <v>191</v>
      </c>
      <c r="D1941" s="38" t="s">
        <v>137</v>
      </c>
      <c r="E1941" s="38">
        <v>106</v>
      </c>
      <c r="F1941" s="38">
        <v>26127.3</v>
      </c>
      <c r="G1941" s="178">
        <v>4982.8571428571404</v>
      </c>
      <c r="H1941" s="178">
        <v>3077.6470588235202</v>
      </c>
    </row>
    <row r="1942" spans="2:8">
      <c r="B1942" s="38">
        <v>2024</v>
      </c>
      <c r="C1942" s="38" t="s">
        <v>191</v>
      </c>
      <c r="D1942" s="38" t="s">
        <v>148</v>
      </c>
      <c r="E1942" s="38">
        <v>10</v>
      </c>
      <c r="F1942" s="38">
        <v>2397</v>
      </c>
      <c r="G1942" s="178">
        <v>457.142857142857</v>
      </c>
      <c r="H1942" s="178">
        <v>282.35294117646998</v>
      </c>
    </row>
    <row r="1943" spans="2:8">
      <c r="B1943" s="38">
        <v>2024</v>
      </c>
      <c r="C1943" s="38" t="s">
        <v>56</v>
      </c>
      <c r="D1943" s="38" t="s">
        <v>140</v>
      </c>
      <c r="E1943" s="38">
        <v>1</v>
      </c>
      <c r="F1943" s="38">
        <v>27.94</v>
      </c>
      <c r="G1943" s="178">
        <v>7</v>
      </c>
      <c r="H1943" s="178">
        <v>4.3076923076923004</v>
      </c>
    </row>
    <row r="1944" spans="2:8">
      <c r="B1944" s="38">
        <v>2024</v>
      </c>
      <c r="C1944" s="38" t="s">
        <v>191</v>
      </c>
      <c r="D1944" s="38" t="s">
        <v>139</v>
      </c>
      <c r="E1944" s="38">
        <v>258</v>
      </c>
      <c r="F1944" s="38">
        <v>16163.77</v>
      </c>
      <c r="G1944" s="178">
        <v>3302.8571428571399</v>
      </c>
      <c r="H1944" s="178">
        <v>2040</v>
      </c>
    </row>
    <row r="1945" spans="2:8">
      <c r="B1945" s="38">
        <v>2024</v>
      </c>
      <c r="C1945" s="38" t="s">
        <v>191</v>
      </c>
      <c r="D1945" s="38" t="s">
        <v>142</v>
      </c>
      <c r="E1945" s="38">
        <v>60</v>
      </c>
      <c r="F1945" s="38">
        <v>3467.66</v>
      </c>
      <c r="G1945" s="178">
        <v>708.57142857142799</v>
      </c>
      <c r="H1945" s="178">
        <v>437.64705882352899</v>
      </c>
    </row>
    <row r="1946" spans="2:8">
      <c r="B1946" s="38">
        <v>2024</v>
      </c>
      <c r="C1946" s="38" t="s">
        <v>191</v>
      </c>
      <c r="D1946" s="38" t="s">
        <v>146</v>
      </c>
      <c r="E1946" s="38">
        <v>3</v>
      </c>
      <c r="F1946" s="38">
        <v>167.79</v>
      </c>
      <c r="G1946" s="178">
        <v>34.285714285714199</v>
      </c>
      <c r="H1946" s="178">
        <v>21.176470588235201</v>
      </c>
    </row>
    <row r="1947" spans="2:8">
      <c r="B1947" s="38">
        <v>2024</v>
      </c>
      <c r="C1947" s="38" t="s">
        <v>62</v>
      </c>
      <c r="D1947" s="38" t="s">
        <v>136</v>
      </c>
      <c r="E1947" s="38">
        <v>31</v>
      </c>
      <c r="F1947" s="38">
        <v>845.49</v>
      </c>
      <c r="G1947" s="178">
        <v>5412.4</v>
      </c>
      <c r="H1947" s="178">
        <v>2081.6923076922999</v>
      </c>
    </row>
    <row r="1948" spans="2:8">
      <c r="B1948" s="38">
        <v>2024</v>
      </c>
      <c r="C1948" s="38" t="s">
        <v>62</v>
      </c>
      <c r="D1948" s="38" t="s">
        <v>143</v>
      </c>
      <c r="E1948" s="38">
        <v>19</v>
      </c>
      <c r="F1948" s="38">
        <v>271.99</v>
      </c>
      <c r="G1948" s="178">
        <v>1740</v>
      </c>
      <c r="H1948" s="178">
        <v>669.23076923076906</v>
      </c>
    </row>
    <row r="1949" spans="2:8">
      <c r="B1949" s="38">
        <v>2024</v>
      </c>
      <c r="C1949" s="38" t="s">
        <v>62</v>
      </c>
      <c r="D1949" s="38" t="s">
        <v>147</v>
      </c>
      <c r="E1949" s="38">
        <v>6</v>
      </c>
      <c r="F1949" s="38">
        <v>671.58</v>
      </c>
      <c r="G1949" s="178">
        <v>4368</v>
      </c>
      <c r="H1949" s="178">
        <v>1680</v>
      </c>
    </row>
    <row r="1950" spans="2:8">
      <c r="B1950" s="38">
        <v>2024</v>
      </c>
      <c r="C1950" s="38" t="s">
        <v>56</v>
      </c>
      <c r="D1950" s="38" t="s">
        <v>141</v>
      </c>
      <c r="E1950" s="38">
        <v>56</v>
      </c>
      <c r="F1950" s="38">
        <v>3474.4</v>
      </c>
      <c r="G1950" s="178">
        <v>957.5</v>
      </c>
      <c r="H1950" s="178">
        <v>589.23076923076906</v>
      </c>
    </row>
    <row r="1951" spans="2:8">
      <c r="B1951" s="38">
        <v>2024</v>
      </c>
      <c r="C1951" s="38" t="s">
        <v>62</v>
      </c>
      <c r="D1951" s="38" t="s">
        <v>143</v>
      </c>
      <c r="E1951" s="38">
        <v>20430</v>
      </c>
      <c r="F1951" s="38">
        <v>232060.12</v>
      </c>
      <c r="G1951" s="178">
        <v>1014042.2</v>
      </c>
      <c r="H1951" s="178">
        <v>390016.23076922999</v>
      </c>
    </row>
    <row r="1952" spans="2:8">
      <c r="B1952" s="38">
        <v>2024</v>
      </c>
      <c r="C1952" s="38" t="s">
        <v>62</v>
      </c>
      <c r="D1952" s="38" t="s">
        <v>147</v>
      </c>
      <c r="E1952" s="38">
        <v>18027</v>
      </c>
      <c r="F1952" s="38">
        <v>257054.05</v>
      </c>
      <c r="G1952" s="178">
        <v>1122904.52</v>
      </c>
      <c r="H1952" s="178">
        <v>431886.35384615301</v>
      </c>
    </row>
    <row r="1953" spans="2:8">
      <c r="B1953" s="38">
        <v>2024</v>
      </c>
      <c r="C1953" s="38" t="s">
        <v>62</v>
      </c>
      <c r="D1953" s="38" t="s">
        <v>142</v>
      </c>
      <c r="E1953" s="38">
        <v>982</v>
      </c>
      <c r="F1953" s="38">
        <v>12996.02</v>
      </c>
      <c r="G1953" s="178">
        <v>55465.64</v>
      </c>
      <c r="H1953" s="178">
        <v>21332.938461538401</v>
      </c>
    </row>
    <row r="1954" spans="2:8">
      <c r="B1954" s="38">
        <v>2024</v>
      </c>
      <c r="C1954" s="38" t="s">
        <v>62</v>
      </c>
      <c r="D1954" s="38" t="s">
        <v>141</v>
      </c>
      <c r="E1954" s="38">
        <v>2083</v>
      </c>
      <c r="F1954" s="38">
        <v>31345.23</v>
      </c>
      <c r="G1954" s="178">
        <v>133776.04</v>
      </c>
      <c r="H1954" s="178">
        <v>51452.323076922999</v>
      </c>
    </row>
    <row r="1955" spans="2:8">
      <c r="B1955" s="38">
        <v>2024</v>
      </c>
      <c r="C1955" s="38" t="s">
        <v>62</v>
      </c>
      <c r="D1955" s="38" t="s">
        <v>143</v>
      </c>
      <c r="E1955" s="38">
        <v>73</v>
      </c>
      <c r="F1955" s="38">
        <v>1457.03</v>
      </c>
      <c r="G1955" s="178">
        <v>4523.84</v>
      </c>
      <c r="H1955" s="178">
        <v>1739.9384615384599</v>
      </c>
    </row>
    <row r="1956" spans="2:8">
      <c r="B1956" s="38">
        <v>2024</v>
      </c>
      <c r="C1956" s="38" t="s">
        <v>62</v>
      </c>
      <c r="D1956" s="38" t="s">
        <v>141</v>
      </c>
      <c r="E1956" s="38">
        <v>21</v>
      </c>
      <c r="F1956" s="38">
        <v>578.35</v>
      </c>
      <c r="G1956" s="178">
        <v>1647.4</v>
      </c>
      <c r="H1956" s="178">
        <v>633.61538461538396</v>
      </c>
    </row>
    <row r="1957" spans="2:8">
      <c r="B1957" s="38">
        <v>2024</v>
      </c>
      <c r="C1957" s="38" t="s">
        <v>192</v>
      </c>
      <c r="D1957" s="38" t="s">
        <v>143</v>
      </c>
      <c r="E1957" s="38">
        <v>2198</v>
      </c>
      <c r="F1957" s="38">
        <v>186917.53</v>
      </c>
      <c r="G1957" s="178">
        <v>69486</v>
      </c>
      <c r="H1957" s="178">
        <v>42760.615384615303</v>
      </c>
    </row>
    <row r="1958" spans="2:8">
      <c r="B1958" s="38">
        <v>2024</v>
      </c>
      <c r="C1958" s="38" t="s">
        <v>192</v>
      </c>
      <c r="D1958" s="38" t="s">
        <v>136</v>
      </c>
      <c r="E1958" s="38">
        <v>581</v>
      </c>
      <c r="F1958" s="38">
        <v>43510.47</v>
      </c>
      <c r="G1958" s="178">
        <v>16008</v>
      </c>
      <c r="H1958" s="178">
        <v>9851.0769230769201</v>
      </c>
    </row>
    <row r="1959" spans="2:8">
      <c r="B1959" s="38">
        <v>2024</v>
      </c>
      <c r="C1959" s="38" t="s">
        <v>62</v>
      </c>
      <c r="D1959" s="38" t="s">
        <v>135</v>
      </c>
      <c r="E1959" s="38">
        <v>22</v>
      </c>
      <c r="F1959" s="38">
        <v>571.35</v>
      </c>
      <c r="G1959" s="178">
        <v>1779.68</v>
      </c>
      <c r="H1959" s="178">
        <v>684.49230769230701</v>
      </c>
    </row>
    <row r="1960" spans="2:8">
      <c r="B1960" s="38">
        <v>2024</v>
      </c>
      <c r="C1960" s="38" t="s">
        <v>62</v>
      </c>
      <c r="D1960" s="38" t="s">
        <v>147</v>
      </c>
      <c r="E1960" s="38">
        <v>37</v>
      </c>
      <c r="F1960" s="38">
        <v>640.48</v>
      </c>
      <c r="G1960" s="178">
        <v>1994.72</v>
      </c>
      <c r="H1960" s="178">
        <v>767.2</v>
      </c>
    </row>
    <row r="1961" spans="2:8">
      <c r="B1961" s="38">
        <v>2024</v>
      </c>
      <c r="C1961" s="38" t="s">
        <v>192</v>
      </c>
      <c r="D1961" s="38" t="s">
        <v>143</v>
      </c>
      <c r="E1961" s="38">
        <v>117</v>
      </c>
      <c r="F1961" s="38">
        <v>10963.63</v>
      </c>
      <c r="G1961" s="178">
        <v>5869</v>
      </c>
      <c r="H1961" s="178">
        <v>3611.6923076922999</v>
      </c>
    </row>
    <row r="1962" spans="2:8">
      <c r="B1962" s="38">
        <v>2024</v>
      </c>
      <c r="C1962" s="38" t="s">
        <v>191</v>
      </c>
      <c r="D1962" s="38" t="s">
        <v>139</v>
      </c>
      <c r="E1962" s="38">
        <v>765</v>
      </c>
      <c r="F1962" s="38">
        <v>184089.60000000001</v>
      </c>
      <c r="G1962" s="178">
        <v>23771.4285714285</v>
      </c>
      <c r="H1962" s="178">
        <v>14682.352941176399</v>
      </c>
    </row>
    <row r="1963" spans="2:8">
      <c r="B1963" s="38">
        <v>2024</v>
      </c>
      <c r="C1963" s="38" t="s">
        <v>191</v>
      </c>
      <c r="D1963" s="38" t="s">
        <v>141</v>
      </c>
      <c r="E1963" s="38">
        <v>524</v>
      </c>
      <c r="F1963" s="38">
        <v>29195.46</v>
      </c>
      <c r="G1963" s="178">
        <v>7984.7619047619</v>
      </c>
      <c r="H1963" s="178">
        <v>4931.7647058823504</v>
      </c>
    </row>
    <row r="1964" spans="2:8">
      <c r="B1964" s="38">
        <v>2024</v>
      </c>
      <c r="C1964" s="38" t="s">
        <v>191</v>
      </c>
      <c r="D1964" s="38" t="s">
        <v>135</v>
      </c>
      <c r="E1964" s="38">
        <v>25</v>
      </c>
      <c r="F1964" s="38">
        <v>1398.25</v>
      </c>
      <c r="G1964" s="178">
        <v>380.95238095238</v>
      </c>
      <c r="H1964" s="178">
        <v>235.29411764705799</v>
      </c>
    </row>
    <row r="1965" spans="2:8">
      <c r="B1965" s="38">
        <v>2024</v>
      </c>
      <c r="C1965" s="38" t="s">
        <v>191</v>
      </c>
      <c r="D1965" s="38" t="s">
        <v>138</v>
      </c>
      <c r="E1965" s="38">
        <v>33</v>
      </c>
      <c r="F1965" s="38">
        <v>7910.1</v>
      </c>
      <c r="G1965" s="178">
        <v>2514.2857142857101</v>
      </c>
      <c r="H1965" s="178">
        <v>1552.9411764705801</v>
      </c>
    </row>
    <row r="1966" spans="2:8">
      <c r="B1966" s="38">
        <v>2024</v>
      </c>
      <c r="C1966" s="38" t="s">
        <v>192</v>
      </c>
      <c r="D1966" s="38" t="s">
        <v>144</v>
      </c>
      <c r="E1966" s="38">
        <v>20</v>
      </c>
      <c r="F1966" s="38">
        <v>94.43</v>
      </c>
      <c r="G1966" s="178">
        <v>24.3</v>
      </c>
      <c r="H1966" s="178">
        <v>14.953846153846101</v>
      </c>
    </row>
    <row r="1967" spans="2:8">
      <c r="B1967" s="38">
        <v>2024</v>
      </c>
      <c r="C1967" s="38" t="s">
        <v>192</v>
      </c>
      <c r="D1967" s="38" t="s">
        <v>138</v>
      </c>
      <c r="E1967" s="38">
        <v>2</v>
      </c>
      <c r="F1967" s="38">
        <v>22.54</v>
      </c>
      <c r="G1967" s="178">
        <v>5.8</v>
      </c>
      <c r="H1967" s="178">
        <v>3.5692307692307601</v>
      </c>
    </row>
    <row r="1968" spans="2:8">
      <c r="B1968" s="38">
        <v>2024</v>
      </c>
      <c r="C1968" s="38" t="s">
        <v>56</v>
      </c>
      <c r="D1968" s="38" t="s">
        <v>138</v>
      </c>
      <c r="E1968" s="38">
        <v>4</v>
      </c>
      <c r="F1968" s="38">
        <v>304.76</v>
      </c>
      <c r="G1968" s="178">
        <v>112</v>
      </c>
      <c r="H1968" s="178">
        <v>68.923076923076906</v>
      </c>
    </row>
    <row r="1969" spans="2:8">
      <c r="B1969" s="38">
        <v>2024</v>
      </c>
      <c r="C1969" s="38" t="s">
        <v>62</v>
      </c>
      <c r="D1969" s="38" t="s">
        <v>147</v>
      </c>
      <c r="E1969" s="38">
        <v>1</v>
      </c>
      <c r="F1969" s="38">
        <v>5.78</v>
      </c>
      <c r="G1969" s="178">
        <v>18</v>
      </c>
      <c r="H1969" s="178">
        <v>6.9230769230769198</v>
      </c>
    </row>
    <row r="1970" spans="2:8">
      <c r="B1970" s="38">
        <v>2024</v>
      </c>
      <c r="C1970" s="38" t="s">
        <v>191</v>
      </c>
      <c r="D1970" s="38" t="s">
        <v>141</v>
      </c>
      <c r="E1970" s="38">
        <v>288</v>
      </c>
      <c r="F1970" s="38">
        <v>15884.12</v>
      </c>
      <c r="G1970" s="178">
        <v>2194.2857142857101</v>
      </c>
      <c r="H1970" s="178">
        <v>1355.2941176470499</v>
      </c>
    </row>
    <row r="1971" spans="2:8">
      <c r="B1971" s="38">
        <v>2024</v>
      </c>
      <c r="C1971" s="38" t="s">
        <v>191</v>
      </c>
      <c r="D1971" s="38" t="s">
        <v>147</v>
      </c>
      <c r="E1971" s="38">
        <v>36</v>
      </c>
      <c r="F1971" s="38">
        <v>1957.55</v>
      </c>
      <c r="G1971" s="178">
        <v>274.28571428571399</v>
      </c>
      <c r="H1971" s="178">
        <v>169.41176470588201</v>
      </c>
    </row>
    <row r="1972" spans="2:8">
      <c r="B1972" s="38">
        <v>2024</v>
      </c>
      <c r="C1972" s="38" t="s">
        <v>191</v>
      </c>
      <c r="D1972" s="38" t="s">
        <v>148</v>
      </c>
      <c r="E1972" s="38">
        <v>20</v>
      </c>
      <c r="F1972" s="38">
        <v>4194.75</v>
      </c>
      <c r="G1972" s="178">
        <v>571.42857142857099</v>
      </c>
      <c r="H1972" s="178">
        <v>352.941176470588</v>
      </c>
    </row>
    <row r="1973" spans="2:8">
      <c r="B1973" s="38">
        <v>2024</v>
      </c>
      <c r="C1973" s="38" t="s">
        <v>192</v>
      </c>
      <c r="D1973" s="38" t="s">
        <v>139</v>
      </c>
      <c r="E1973" s="38">
        <v>996</v>
      </c>
      <c r="F1973" s="38">
        <v>31748.52</v>
      </c>
      <c r="G1973" s="178">
        <v>8749.75</v>
      </c>
      <c r="H1973" s="178">
        <v>5384.4615384615299</v>
      </c>
    </row>
    <row r="1974" spans="2:8">
      <c r="B1974" s="38">
        <v>2024</v>
      </c>
      <c r="C1974" s="38" t="s">
        <v>192</v>
      </c>
      <c r="D1974" s="38" t="s">
        <v>138</v>
      </c>
      <c r="E1974" s="38">
        <v>443</v>
      </c>
      <c r="F1974" s="38">
        <v>18534.39</v>
      </c>
      <c r="G1974" s="178">
        <v>5107.75</v>
      </c>
      <c r="H1974" s="178">
        <v>3143.23076923076</v>
      </c>
    </row>
    <row r="1975" spans="2:8">
      <c r="B1975" s="38">
        <v>2024</v>
      </c>
      <c r="C1975" s="38" t="s">
        <v>192</v>
      </c>
      <c r="D1975" s="38" t="s">
        <v>137</v>
      </c>
      <c r="E1975" s="38">
        <v>2</v>
      </c>
      <c r="F1975" s="38">
        <v>6.63</v>
      </c>
      <c r="G1975" s="178">
        <v>1.45</v>
      </c>
      <c r="H1975" s="178">
        <v>0.89230769230769202</v>
      </c>
    </row>
    <row r="1976" spans="2:8">
      <c r="B1976" s="38">
        <v>2024</v>
      </c>
      <c r="C1976" s="38" t="s">
        <v>192</v>
      </c>
      <c r="D1976" s="38" t="s">
        <v>139</v>
      </c>
      <c r="E1976" s="38">
        <v>9</v>
      </c>
      <c r="F1976" s="38">
        <v>49.6</v>
      </c>
      <c r="G1976" s="178">
        <v>10.85</v>
      </c>
      <c r="H1976" s="178">
        <v>6.6769230769230701</v>
      </c>
    </row>
    <row r="1977" spans="2:8">
      <c r="B1977" s="38">
        <v>2024</v>
      </c>
      <c r="C1977" s="38" t="s">
        <v>192</v>
      </c>
      <c r="D1977" s="38" t="s">
        <v>141</v>
      </c>
      <c r="E1977" s="38">
        <v>776</v>
      </c>
      <c r="F1977" s="38">
        <v>23470.9</v>
      </c>
      <c r="G1977" s="178">
        <v>36295</v>
      </c>
      <c r="H1977" s="178">
        <v>22335.384615384599</v>
      </c>
    </row>
    <row r="1978" spans="2:8">
      <c r="B1978" s="38">
        <v>2024</v>
      </c>
      <c r="C1978" s="38" t="s">
        <v>192</v>
      </c>
      <c r="D1978" s="38" t="s">
        <v>138</v>
      </c>
      <c r="E1978" s="38">
        <v>2233</v>
      </c>
      <c r="F1978" s="38">
        <v>53097.440000000002</v>
      </c>
      <c r="G1978" s="178">
        <v>82119</v>
      </c>
      <c r="H1978" s="178">
        <v>50534.769230769198</v>
      </c>
    </row>
    <row r="1979" spans="2:8">
      <c r="B1979" s="38">
        <v>2024</v>
      </c>
      <c r="C1979" s="38" t="s">
        <v>192</v>
      </c>
      <c r="D1979" s="38" t="s">
        <v>138</v>
      </c>
      <c r="E1979" s="38">
        <v>1910</v>
      </c>
      <c r="F1979" s="38">
        <v>20422.2</v>
      </c>
      <c r="G1979" s="178">
        <v>24218</v>
      </c>
      <c r="H1979" s="178">
        <v>14903.384615384601</v>
      </c>
    </row>
    <row r="1980" spans="2:8">
      <c r="B1980" s="38">
        <v>2024</v>
      </c>
      <c r="C1980" s="38" t="s">
        <v>192</v>
      </c>
      <c r="D1980" s="38" t="s">
        <v>147</v>
      </c>
      <c r="E1980" s="38">
        <v>1561</v>
      </c>
      <c r="F1980" s="38">
        <v>13624.94</v>
      </c>
      <c r="G1980" s="178">
        <v>16679.25</v>
      </c>
      <c r="H1980" s="178">
        <v>10264.1538461538</v>
      </c>
    </row>
    <row r="1981" spans="2:8">
      <c r="B1981" s="38">
        <v>2024</v>
      </c>
      <c r="C1981" s="38" t="s">
        <v>65</v>
      </c>
      <c r="D1981" s="38" t="s">
        <v>143</v>
      </c>
      <c r="E1981" s="38">
        <v>259</v>
      </c>
      <c r="F1981" s="38">
        <v>23132.18</v>
      </c>
      <c r="G1981" s="178">
        <v>8948</v>
      </c>
      <c r="H1981" s="178" t="s">
        <v>193</v>
      </c>
    </row>
    <row r="1982" spans="2:8">
      <c r="B1982" s="38">
        <v>2024</v>
      </c>
      <c r="C1982" s="38" t="s">
        <v>192</v>
      </c>
      <c r="D1982" s="38" t="s">
        <v>135</v>
      </c>
      <c r="E1982" s="38">
        <v>6</v>
      </c>
      <c r="F1982" s="38">
        <v>50.53</v>
      </c>
      <c r="G1982" s="178">
        <v>74</v>
      </c>
      <c r="H1982" s="178">
        <v>45.538461538461497</v>
      </c>
    </row>
    <row r="1983" spans="2:8">
      <c r="B1983" s="38">
        <v>2024</v>
      </c>
      <c r="C1983" s="38" t="s">
        <v>191</v>
      </c>
      <c r="D1983" s="38" t="s">
        <v>144</v>
      </c>
      <c r="E1983" s="38">
        <v>109</v>
      </c>
      <c r="F1983" s="38">
        <v>5872.65</v>
      </c>
      <c r="G1983" s="178">
        <v>415.23809523809501</v>
      </c>
      <c r="H1983" s="178">
        <v>256.47058823529397</v>
      </c>
    </row>
    <row r="1984" spans="2:8">
      <c r="B1984" s="38">
        <v>2024</v>
      </c>
      <c r="C1984" s="38" t="s">
        <v>191</v>
      </c>
      <c r="D1984" s="38" t="s">
        <v>137</v>
      </c>
      <c r="E1984" s="38">
        <v>3</v>
      </c>
      <c r="F1984" s="38">
        <v>223.72</v>
      </c>
      <c r="G1984" s="178">
        <v>15.2380952380952</v>
      </c>
      <c r="H1984" s="178">
        <v>9.4117647058823497</v>
      </c>
    </row>
    <row r="1985" spans="2:8">
      <c r="B1985" s="38">
        <v>2024</v>
      </c>
      <c r="C1985" s="38" t="s">
        <v>191</v>
      </c>
      <c r="D1985" s="38" t="s">
        <v>146</v>
      </c>
      <c r="E1985" s="38">
        <v>3</v>
      </c>
      <c r="F1985" s="38">
        <v>167.79</v>
      </c>
      <c r="G1985" s="178">
        <v>11.4285714285714</v>
      </c>
      <c r="H1985" s="178">
        <v>7.0588235294117601</v>
      </c>
    </row>
    <row r="1986" spans="2:8">
      <c r="B1986" s="38">
        <v>2024</v>
      </c>
      <c r="C1986" s="38" t="s">
        <v>191</v>
      </c>
      <c r="D1986" s="38" t="s">
        <v>138</v>
      </c>
      <c r="E1986" s="38">
        <v>212</v>
      </c>
      <c r="F1986" s="38">
        <v>49857.599999999999</v>
      </c>
      <c r="G1986" s="178">
        <v>9691.4285714285706</v>
      </c>
      <c r="H1986" s="178">
        <v>5985.8823529411702</v>
      </c>
    </row>
    <row r="1987" spans="2:8">
      <c r="B1987" s="38">
        <v>2024</v>
      </c>
      <c r="C1987" s="38" t="s">
        <v>191</v>
      </c>
      <c r="D1987" s="38" t="s">
        <v>141</v>
      </c>
      <c r="E1987" s="38">
        <v>2310</v>
      </c>
      <c r="F1987" s="38">
        <v>128750.86</v>
      </c>
      <c r="G1987" s="178">
        <v>26411.4285714285</v>
      </c>
      <c r="H1987" s="178">
        <v>16312.9411764705</v>
      </c>
    </row>
    <row r="1988" spans="2:8">
      <c r="B1988" s="38">
        <v>2024</v>
      </c>
      <c r="C1988" s="38" t="s">
        <v>191</v>
      </c>
      <c r="D1988" s="38" t="s">
        <v>137</v>
      </c>
      <c r="E1988" s="38">
        <v>4</v>
      </c>
      <c r="F1988" s="38">
        <v>335.58</v>
      </c>
      <c r="G1988" s="178">
        <v>68.571428571428498</v>
      </c>
      <c r="H1988" s="178">
        <v>42.352941176470502</v>
      </c>
    </row>
    <row r="1989" spans="2:8">
      <c r="B1989" s="38">
        <v>2024</v>
      </c>
      <c r="C1989" s="38" t="s">
        <v>62</v>
      </c>
      <c r="D1989" s="38" t="s">
        <v>141</v>
      </c>
      <c r="E1989" s="38">
        <v>147</v>
      </c>
      <c r="F1989" s="38">
        <v>4964.3</v>
      </c>
      <c r="G1989" s="178">
        <v>31415.599999999999</v>
      </c>
      <c r="H1989" s="178">
        <v>12082.923076923</v>
      </c>
    </row>
    <row r="1990" spans="2:8">
      <c r="B1990" s="38">
        <v>2024</v>
      </c>
      <c r="C1990" s="38" t="s">
        <v>62</v>
      </c>
      <c r="D1990" s="38" t="s">
        <v>142</v>
      </c>
      <c r="E1990" s="38">
        <v>19</v>
      </c>
      <c r="F1990" s="38">
        <v>860.27</v>
      </c>
      <c r="G1990" s="178">
        <v>5414</v>
      </c>
      <c r="H1990" s="178">
        <v>2082.3076923076901</v>
      </c>
    </row>
    <row r="1991" spans="2:8">
      <c r="B1991" s="38">
        <v>2024</v>
      </c>
      <c r="C1991" s="38" t="s">
        <v>56</v>
      </c>
      <c r="D1991" s="38" t="s">
        <v>148</v>
      </c>
      <c r="E1991" s="38">
        <v>18</v>
      </c>
      <c r="F1991" s="38">
        <v>234.15</v>
      </c>
      <c r="G1991" s="178">
        <v>64.5</v>
      </c>
      <c r="H1991" s="178">
        <v>39.692307692307601</v>
      </c>
    </row>
  </sheetData>
  <autoFilter ref="B2:H1991" xr:uid="{00000000-0001-0000-0700-000000000000}"/>
  <pageMargins left="0.78431372549019618" right="0.78431372549019618" top="0.98039215686274517" bottom="0.98039215686274517" header="0.50980392156862753" footer="0.50980392156862753"/>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N45"/>
  <sheetViews>
    <sheetView zoomScale="80" zoomScaleNormal="80" workbookViewId="0">
      <selection activeCell="D6" sqref="D6"/>
    </sheetView>
  </sheetViews>
  <sheetFormatPr defaultColWidth="9.28515625" defaultRowHeight="14.25"/>
  <cols>
    <col min="1" max="1" width="1.7109375" style="32" customWidth="1"/>
    <col min="2" max="2" width="24.28515625" style="32" customWidth="1"/>
    <col min="3" max="8" width="30.7109375" style="32" customWidth="1"/>
    <col min="9" max="16384" width="9.28515625" style="50"/>
  </cols>
  <sheetData>
    <row r="1" spans="1:8">
      <c r="A1" s="49"/>
      <c r="B1" s="49"/>
    </row>
    <row r="2" spans="1:8">
      <c r="A2" s="49"/>
      <c r="B2" s="49"/>
      <c r="G2" s="18"/>
    </row>
    <row r="3" spans="1:8">
      <c r="A3" s="49"/>
      <c r="B3" s="49"/>
    </row>
    <row r="4" spans="1:8">
      <c r="A4" s="49"/>
      <c r="B4" s="49"/>
    </row>
    <row r="5" spans="1:8">
      <c r="A5" s="49"/>
      <c r="B5" s="49"/>
    </row>
    <row r="6" spans="1:8" ht="23.25" customHeight="1">
      <c r="A6" s="49"/>
      <c r="B6" s="19" t="s">
        <v>89</v>
      </c>
    </row>
    <row r="7" spans="1:8" ht="18">
      <c r="A7" s="19"/>
      <c r="B7" s="19" t="s">
        <v>194</v>
      </c>
      <c r="C7" s="20"/>
      <c r="D7" s="20"/>
      <c r="E7" s="20"/>
      <c r="F7" s="20"/>
      <c r="G7" s="20"/>
      <c r="H7" s="20"/>
    </row>
    <row r="8" spans="1:8" ht="18">
      <c r="A8" s="19"/>
      <c r="B8" s="63" t="s">
        <v>195</v>
      </c>
      <c r="C8" s="20"/>
      <c r="D8" s="20"/>
      <c r="E8" s="20"/>
      <c r="F8" s="20"/>
      <c r="G8" s="20"/>
      <c r="H8" s="20"/>
    </row>
    <row r="9" spans="1:8" s="42" customFormat="1" ht="15">
      <c r="A9" s="65"/>
      <c r="B9" s="196" t="s">
        <v>134</v>
      </c>
      <c r="C9" s="205" t="s">
        <v>123</v>
      </c>
      <c r="D9" s="66"/>
      <c r="E9" s="66"/>
      <c r="F9" s="66"/>
      <c r="G9" s="66"/>
      <c r="H9" s="66"/>
    </row>
    <row r="10" spans="1:8" ht="18" hidden="1">
      <c r="A10" s="19"/>
      <c r="B10" s="19"/>
      <c r="C10" s="20"/>
      <c r="D10" s="20"/>
      <c r="E10" s="20"/>
      <c r="F10" s="20"/>
      <c r="G10" s="20"/>
      <c r="H10" s="20"/>
    </row>
    <row r="11" spans="1:8" ht="18" hidden="1">
      <c r="A11" s="19"/>
      <c r="B11" s="197"/>
      <c r="C11" s="197"/>
      <c r="D11" s="198"/>
      <c r="E11" s="199"/>
      <c r="F11"/>
      <c r="G11" s="51"/>
      <c r="H11" s="51"/>
    </row>
    <row r="12" spans="1:8" ht="18" hidden="1">
      <c r="A12" s="19"/>
      <c r="B12" s="197"/>
      <c r="C12" s="197" t="s">
        <v>196</v>
      </c>
      <c r="D12" s="200" t="s">
        <v>197</v>
      </c>
      <c r="E12" s="201" t="s">
        <v>126</v>
      </c>
      <c r="F12"/>
      <c r="G12" s="51"/>
      <c r="H12" s="51"/>
    </row>
    <row r="13" spans="1:8" ht="18" hidden="1">
      <c r="A13" s="19"/>
      <c r="B13" s="202">
        <v>2015</v>
      </c>
      <c r="C13" s="197">
        <v>510837293.31</v>
      </c>
      <c r="D13" s="200">
        <v>6192708</v>
      </c>
      <c r="E13" s="201">
        <v>433393</v>
      </c>
      <c r="F13"/>
      <c r="G13" s="51"/>
      <c r="H13" s="51"/>
    </row>
    <row r="14" spans="1:8" ht="18" hidden="1">
      <c r="A14" s="19"/>
      <c r="B14" s="203">
        <v>2016</v>
      </c>
      <c r="C14" s="262">
        <v>509408792.38999999</v>
      </c>
      <c r="D14" s="263">
        <v>6304295</v>
      </c>
      <c r="E14" s="264">
        <v>432449</v>
      </c>
      <c r="F14"/>
      <c r="G14" s="51"/>
      <c r="H14" s="51"/>
    </row>
    <row r="15" spans="1:8" ht="18" hidden="1">
      <c r="A15" s="19"/>
      <c r="B15" s="203">
        <v>2017</v>
      </c>
      <c r="C15" s="262">
        <v>503864841.89999998</v>
      </c>
      <c r="D15" s="263">
        <v>6376339</v>
      </c>
      <c r="E15" s="264">
        <v>423625</v>
      </c>
      <c r="F15"/>
      <c r="G15" s="51"/>
      <c r="H15" s="51"/>
    </row>
    <row r="16" spans="1:8" ht="18" hidden="1">
      <c r="A16" s="19"/>
      <c r="B16" s="203">
        <v>2018</v>
      </c>
      <c r="C16" s="262">
        <v>487155445.20000005</v>
      </c>
      <c r="D16" s="263">
        <v>5771711</v>
      </c>
      <c r="E16" s="264">
        <v>406587</v>
      </c>
      <c r="F16"/>
      <c r="G16" s="51"/>
      <c r="H16" s="51"/>
    </row>
    <row r="17" spans="1:8" ht="18" hidden="1">
      <c r="A17" s="19"/>
      <c r="B17" s="203">
        <v>2019</v>
      </c>
      <c r="C17" s="262">
        <v>488888583</v>
      </c>
      <c r="D17" s="263">
        <v>5508252</v>
      </c>
      <c r="E17" s="264">
        <v>402197</v>
      </c>
      <c r="F17"/>
      <c r="G17" s="51"/>
      <c r="H17" s="51"/>
    </row>
    <row r="18" spans="1:8" ht="18" hidden="1">
      <c r="A18" s="19"/>
      <c r="B18" s="203">
        <v>2020</v>
      </c>
      <c r="C18" s="262">
        <v>498377024.95000005</v>
      </c>
      <c r="D18" s="263">
        <v>4856030</v>
      </c>
      <c r="E18" s="264">
        <v>338253</v>
      </c>
      <c r="F18"/>
      <c r="G18" s="51"/>
      <c r="H18" s="51"/>
    </row>
    <row r="19" spans="1:8" ht="18" hidden="1">
      <c r="A19" s="19"/>
      <c r="B19" s="203">
        <v>2021</v>
      </c>
      <c r="C19" s="262">
        <v>468320842.65999997</v>
      </c>
      <c r="D19" s="263">
        <v>4657685</v>
      </c>
      <c r="E19" s="264">
        <v>327823</v>
      </c>
      <c r="F19"/>
      <c r="G19" s="51"/>
      <c r="H19" s="51"/>
    </row>
    <row r="20" spans="1:8" ht="18" hidden="1">
      <c r="A20" s="19"/>
      <c r="B20" s="203">
        <v>2022</v>
      </c>
      <c r="C20" s="262">
        <v>433314888.5</v>
      </c>
      <c r="D20" s="263">
        <v>4236444</v>
      </c>
      <c r="E20" s="264">
        <v>306087</v>
      </c>
      <c r="F20"/>
      <c r="G20" s="51"/>
      <c r="H20" s="51"/>
    </row>
    <row r="21" spans="1:8" ht="18" hidden="1">
      <c r="A21" s="19"/>
      <c r="B21" s="203">
        <v>2023</v>
      </c>
      <c r="C21" s="262">
        <v>393025569</v>
      </c>
      <c r="D21" s="263">
        <v>3737404.3</v>
      </c>
      <c r="E21" s="264">
        <v>285327</v>
      </c>
      <c r="F21"/>
      <c r="G21" s="51"/>
      <c r="H21" s="51"/>
    </row>
    <row r="22" spans="1:8" ht="18" hidden="1">
      <c r="A22" s="19"/>
      <c r="B22" s="203">
        <v>2024</v>
      </c>
      <c r="C22" s="262">
        <v>320244190</v>
      </c>
      <c r="D22" s="263">
        <v>3350724</v>
      </c>
      <c r="E22" s="264">
        <v>254664</v>
      </c>
      <c r="F22"/>
      <c r="G22" s="51"/>
      <c r="H22" s="51"/>
    </row>
    <row r="23" spans="1:8" ht="18" hidden="1">
      <c r="A23" s="19"/>
      <c r="B23" s="204" t="s">
        <v>149</v>
      </c>
      <c r="C23" s="265">
        <v>4613437470.9099998</v>
      </c>
      <c r="D23" s="266">
        <v>50991592.299999997</v>
      </c>
      <c r="E23" s="267">
        <v>3610405</v>
      </c>
      <c r="F23"/>
      <c r="G23" s="51"/>
      <c r="H23" s="51"/>
    </row>
    <row r="24" spans="1:8" ht="18">
      <c r="A24" s="19"/>
      <c r="B24"/>
      <c r="C24"/>
      <c r="D24"/>
      <c r="E24"/>
      <c r="F24" s="103"/>
      <c r="G24" s="103"/>
      <c r="H24" s="103"/>
    </row>
    <row r="25" spans="1:8">
      <c r="B25" s="22" t="s">
        <v>198</v>
      </c>
      <c r="C25" s="90" t="s">
        <v>199</v>
      </c>
      <c r="D25" s="91" t="s">
        <v>200</v>
      </c>
      <c r="E25" s="91" t="s">
        <v>201</v>
      </c>
      <c r="F25" s="91" t="s">
        <v>202</v>
      </c>
      <c r="G25" s="91" t="s">
        <v>203</v>
      </c>
      <c r="H25" s="91" t="s">
        <v>204</v>
      </c>
    </row>
    <row r="26" spans="1:8">
      <c r="B26" s="23" t="s">
        <v>93</v>
      </c>
      <c r="C26" s="47">
        <f>C13</f>
        <v>510837293.31</v>
      </c>
      <c r="D26" s="48">
        <f>D13</f>
        <v>6192708</v>
      </c>
      <c r="E26" s="48">
        <f>E13</f>
        <v>433393</v>
      </c>
      <c r="F26" s="48">
        <f t="shared" ref="F26:F32" si="0">D26/E26</f>
        <v>14.288897144162458</v>
      </c>
      <c r="G26" s="48">
        <f t="shared" ref="G26:G32" si="1">C26/E26</f>
        <v>1178.6929952952632</v>
      </c>
      <c r="H26" s="48">
        <f t="shared" ref="H26:H32" si="2">C26/D26</f>
        <v>82.490130861975089</v>
      </c>
    </row>
    <row r="27" spans="1:8">
      <c r="B27" s="23" t="s">
        <v>94</v>
      </c>
      <c r="C27" s="47">
        <f t="shared" ref="C27:E35" si="3">C14</f>
        <v>509408792.38999999</v>
      </c>
      <c r="D27" s="48">
        <f>D14</f>
        <v>6304295</v>
      </c>
      <c r="E27" s="48">
        <f>E14</f>
        <v>432449</v>
      </c>
      <c r="F27" s="48">
        <f t="shared" si="0"/>
        <v>14.578123663137156</v>
      </c>
      <c r="G27" s="48">
        <f t="shared" si="1"/>
        <v>1177.9627017058658</v>
      </c>
      <c r="H27" s="48">
        <f t="shared" si="2"/>
        <v>80.803451042503568</v>
      </c>
    </row>
    <row r="28" spans="1:8">
      <c r="B28" s="23" t="s">
        <v>95</v>
      </c>
      <c r="C28" s="47">
        <f t="shared" si="3"/>
        <v>503864841.89999998</v>
      </c>
      <c r="D28" s="48">
        <f t="shared" si="3"/>
        <v>6376339</v>
      </c>
      <c r="E28" s="48">
        <f t="shared" si="3"/>
        <v>423625</v>
      </c>
      <c r="F28" s="48">
        <f t="shared" si="0"/>
        <v>15.05184774269696</v>
      </c>
      <c r="G28" s="48">
        <f t="shared" si="1"/>
        <v>1189.4124329300678</v>
      </c>
      <c r="H28" s="48">
        <f t="shared" si="2"/>
        <v>79.021024744763409</v>
      </c>
    </row>
    <row r="29" spans="1:8">
      <c r="B29" s="23" t="s">
        <v>96</v>
      </c>
      <c r="C29" s="47">
        <f t="shared" si="3"/>
        <v>487155445.20000005</v>
      </c>
      <c r="D29" s="48">
        <f t="shared" si="3"/>
        <v>5771711</v>
      </c>
      <c r="E29" s="48">
        <f t="shared" si="3"/>
        <v>406587</v>
      </c>
      <c r="F29" s="48">
        <f t="shared" si="0"/>
        <v>14.195512891459884</v>
      </c>
      <c r="G29" s="48">
        <f t="shared" si="1"/>
        <v>1198.1579470076517</v>
      </c>
      <c r="H29" s="48">
        <f t="shared" si="2"/>
        <v>84.403991329434206</v>
      </c>
    </row>
    <row r="30" spans="1:8">
      <c r="B30" s="23" t="s">
        <v>97</v>
      </c>
      <c r="C30" s="47">
        <f t="shared" si="3"/>
        <v>488888583</v>
      </c>
      <c r="D30" s="48">
        <f t="shared" si="3"/>
        <v>5508252</v>
      </c>
      <c r="E30" s="48">
        <f t="shared" si="3"/>
        <v>402197</v>
      </c>
      <c r="F30" s="48">
        <f t="shared" si="0"/>
        <v>13.695407971715353</v>
      </c>
      <c r="G30" s="48">
        <f t="shared" si="1"/>
        <v>1215.5450761691409</v>
      </c>
      <c r="H30" s="48">
        <f t="shared" si="2"/>
        <v>88.755667496694045</v>
      </c>
    </row>
    <row r="31" spans="1:8">
      <c r="B31" s="23" t="s">
        <v>98</v>
      </c>
      <c r="C31" s="47">
        <f t="shared" si="3"/>
        <v>498377024.95000005</v>
      </c>
      <c r="D31" s="48">
        <f t="shared" si="3"/>
        <v>4856030</v>
      </c>
      <c r="E31" s="48">
        <f t="shared" si="3"/>
        <v>338253</v>
      </c>
      <c r="F31" s="48">
        <f t="shared" si="0"/>
        <v>14.356206744655628</v>
      </c>
      <c r="G31" s="48">
        <f t="shared" si="1"/>
        <v>1473.3853800261936</v>
      </c>
      <c r="H31" s="48">
        <f t="shared" si="2"/>
        <v>102.63054901843688</v>
      </c>
    </row>
    <row r="32" spans="1:8">
      <c r="B32" s="23" t="s">
        <v>99</v>
      </c>
      <c r="C32" s="47">
        <f t="shared" si="3"/>
        <v>468320842.65999997</v>
      </c>
      <c r="D32" s="48">
        <f t="shared" si="3"/>
        <v>4657685</v>
      </c>
      <c r="E32" s="48">
        <f t="shared" si="3"/>
        <v>327823</v>
      </c>
      <c r="F32" s="48">
        <f t="shared" si="0"/>
        <v>14.207926228483053</v>
      </c>
      <c r="G32" s="48">
        <f t="shared" si="1"/>
        <v>1428.5783567961978</v>
      </c>
      <c r="H32" s="48">
        <f t="shared" si="2"/>
        <v>100.54798524588931</v>
      </c>
    </row>
    <row r="33" spans="2:14">
      <c r="B33" s="23" t="s">
        <v>100</v>
      </c>
      <c r="C33" s="47">
        <f t="shared" si="3"/>
        <v>433314888.5</v>
      </c>
      <c r="D33" s="48">
        <f t="shared" si="3"/>
        <v>4236444</v>
      </c>
      <c r="E33" s="48">
        <f t="shared" si="3"/>
        <v>306087</v>
      </c>
      <c r="F33" s="48">
        <f t="shared" ref="F33" si="4">D33/E33</f>
        <v>13.840653147634496</v>
      </c>
      <c r="G33" s="48">
        <f t="shared" ref="G33" si="5">C33/E33</f>
        <v>1415.6592357728359</v>
      </c>
      <c r="H33" s="48">
        <f t="shared" ref="H33" si="6">C33/D33</f>
        <v>102.28269003437789</v>
      </c>
    </row>
    <row r="34" spans="2:14">
      <c r="B34" s="23" t="s">
        <v>101</v>
      </c>
      <c r="C34" s="47">
        <f t="shared" si="3"/>
        <v>393025569</v>
      </c>
      <c r="D34" s="48">
        <f t="shared" si="3"/>
        <v>3737404.3</v>
      </c>
      <c r="E34" s="48">
        <f t="shared" si="3"/>
        <v>285327</v>
      </c>
      <c r="F34" s="48">
        <f t="shared" ref="F34" si="7">D34/E34</f>
        <v>13.098670297588381</v>
      </c>
      <c r="G34" s="48">
        <f t="shared" ref="G34" si="8">C34/E34</f>
        <v>1377.4566339673427</v>
      </c>
      <c r="H34" s="48">
        <f t="shared" ref="H34" si="9">C34/D34</f>
        <v>105.16003553589319</v>
      </c>
    </row>
    <row r="35" spans="2:14">
      <c r="B35" s="23" t="s">
        <v>102</v>
      </c>
      <c r="C35" s="47">
        <f t="shared" si="3"/>
        <v>320244190</v>
      </c>
      <c r="D35" s="48">
        <f t="shared" si="3"/>
        <v>3350724</v>
      </c>
      <c r="E35" s="48">
        <f t="shared" si="3"/>
        <v>254664</v>
      </c>
      <c r="F35" s="48">
        <f t="shared" ref="F35" si="10">D35/E35</f>
        <v>13.157430967863538</v>
      </c>
      <c r="G35" s="48">
        <f t="shared" ref="G35" si="11">C35/E35</f>
        <v>1257.5165315867182</v>
      </c>
      <c r="H35" s="48">
        <f t="shared" ref="H35" si="12">C35/D35</f>
        <v>95.574625066105114</v>
      </c>
    </row>
    <row r="36" spans="2:14">
      <c r="B36" s="52"/>
      <c r="C36" s="111"/>
      <c r="D36" s="52"/>
      <c r="E36" s="52"/>
      <c r="F36" s="52"/>
      <c r="G36" s="52"/>
      <c r="H36" s="52"/>
      <c r="I36" s="32"/>
    </row>
    <row r="37" spans="2:14">
      <c r="I37" s="32"/>
    </row>
    <row r="38" spans="2:14">
      <c r="B38" s="244" t="s">
        <v>116</v>
      </c>
      <c r="I38" s="32"/>
      <c r="J38" s="32"/>
      <c r="K38" s="32"/>
      <c r="L38" s="32"/>
      <c r="M38" s="32"/>
      <c r="N38" s="32"/>
    </row>
    <row r="39" spans="2:14">
      <c r="B39" s="32" t="s">
        <v>205</v>
      </c>
      <c r="I39" s="32"/>
      <c r="J39" s="32"/>
      <c r="K39" s="32"/>
      <c r="L39" s="32"/>
      <c r="M39" s="32"/>
      <c r="N39" s="32"/>
    </row>
    <row r="40" spans="2:14" ht="27.75" customHeight="1">
      <c r="B40" s="285" t="s">
        <v>206</v>
      </c>
      <c r="C40" s="285"/>
      <c r="D40" s="285"/>
      <c r="E40" s="285"/>
      <c r="F40" s="285"/>
      <c r="G40" s="285"/>
      <c r="H40" s="285"/>
      <c r="I40" s="32"/>
      <c r="J40" s="32"/>
      <c r="K40" s="32"/>
      <c r="L40" s="32"/>
      <c r="M40" s="32"/>
      <c r="N40" s="32"/>
    </row>
    <row r="41" spans="2:14">
      <c r="B41" s="32" t="s">
        <v>207</v>
      </c>
      <c r="I41" s="32"/>
      <c r="J41" s="32"/>
      <c r="K41" s="32"/>
      <c r="L41" s="32"/>
      <c r="M41" s="32"/>
      <c r="N41" s="32"/>
    </row>
    <row r="42" spans="2:14">
      <c r="B42" s="32" t="s">
        <v>208</v>
      </c>
      <c r="I42" s="32"/>
      <c r="J42" s="32"/>
      <c r="K42" s="32"/>
      <c r="L42" s="32"/>
      <c r="M42" s="32"/>
      <c r="N42" s="32"/>
    </row>
    <row r="43" spans="2:14">
      <c r="B43" s="32" t="s">
        <v>209</v>
      </c>
      <c r="I43" s="32"/>
      <c r="J43" s="32"/>
      <c r="K43" s="32"/>
      <c r="L43" s="32"/>
      <c r="M43" s="32"/>
      <c r="N43" s="32"/>
    </row>
    <row r="44" spans="2:14">
      <c r="B44" s="32" t="s">
        <v>210</v>
      </c>
      <c r="I44" s="32"/>
      <c r="J44" s="32"/>
      <c r="K44" s="32"/>
      <c r="L44" s="32"/>
      <c r="M44" s="32"/>
      <c r="N44" s="32"/>
    </row>
    <row r="45" spans="2:14">
      <c r="B45" s="32" t="s">
        <v>211</v>
      </c>
    </row>
  </sheetData>
  <mergeCells count="1">
    <mergeCell ref="B40:H40"/>
  </mergeCells>
  <phoneticPr fontId="30" type="noConversion"/>
  <pageMargins left="0.70866141732283472" right="0.70866141732283472" top="0.74803149606299213" bottom="0.74803149606299213" header="0.31496062992125984" footer="0.31496062992125984"/>
  <pageSetup paperSize="9" scale="86" orientation="landscape" r:id="rId2"/>
  <colBreaks count="1" manualBreakCount="1">
    <brk id="8"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7" tint="-0.249977111117893"/>
  </sheetPr>
  <dimension ref="A1:H145"/>
  <sheetViews>
    <sheetView workbookViewId="0">
      <selection activeCell="C1" sqref="C1:C1048576"/>
    </sheetView>
  </sheetViews>
  <sheetFormatPr defaultColWidth="9.28515625" defaultRowHeight="12.75"/>
  <cols>
    <col min="1" max="1" width="22" style="38" customWidth="1"/>
    <col min="2" max="2" width="16.140625" style="38" bestFit="1" customWidth="1"/>
    <col min="3" max="3" width="16.5703125" style="38" bestFit="1" customWidth="1"/>
    <col min="4" max="4" width="19.85546875" style="38" bestFit="1" customWidth="1"/>
    <col min="5" max="5" width="23.28515625" style="38" bestFit="1" customWidth="1"/>
    <col min="6" max="8" width="11.7109375" style="38" bestFit="1" customWidth="1"/>
    <col min="9" max="16384" width="9.28515625" style="38"/>
  </cols>
  <sheetData>
    <row r="1" spans="1:8" s="37" customFormat="1" ht="7.5" customHeight="1"/>
    <row r="2" spans="1:8" s="37" customFormat="1" ht="15.75" customHeight="1">
      <c r="A2" s="94"/>
      <c r="B2" s="94"/>
      <c r="C2" s="94"/>
      <c r="D2" s="94"/>
      <c r="E2" s="94"/>
      <c r="F2" s="94"/>
      <c r="G2" s="94"/>
      <c r="H2" s="94"/>
    </row>
    <row r="3" spans="1:8" s="37" customFormat="1" ht="29.25" customHeight="1">
      <c r="A3" s="286" t="s">
        <v>212</v>
      </c>
      <c r="B3" s="286"/>
      <c r="C3" s="94"/>
      <c r="D3" s="94"/>
      <c r="E3" s="94"/>
      <c r="F3" s="94"/>
      <c r="G3" s="94"/>
      <c r="H3" s="94"/>
    </row>
    <row r="4" spans="1:8" s="37" customFormat="1" ht="18" customHeight="1">
      <c r="A4" s="94"/>
      <c r="B4" s="94"/>
      <c r="C4" s="94"/>
      <c r="D4" s="94"/>
      <c r="E4" s="94"/>
      <c r="F4" s="94"/>
      <c r="G4" s="94"/>
      <c r="H4" s="94"/>
    </row>
    <row r="5" spans="1:8" s="37" customFormat="1" ht="18" customHeight="1">
      <c r="A5" s="95" t="s">
        <v>134</v>
      </c>
      <c r="B5" s="95" t="s">
        <v>125</v>
      </c>
      <c r="C5" s="95" t="s">
        <v>213</v>
      </c>
      <c r="D5" s="95" t="s">
        <v>214</v>
      </c>
      <c r="E5" s="95" t="s">
        <v>103</v>
      </c>
      <c r="F5" s="95" t="s">
        <v>215</v>
      </c>
      <c r="G5" s="95" t="s">
        <v>216</v>
      </c>
      <c r="H5" s="95" t="s">
        <v>217</v>
      </c>
    </row>
    <row r="6" spans="1:8">
      <c r="A6" s="38" t="s">
        <v>135</v>
      </c>
      <c r="B6" s="38">
        <v>2015</v>
      </c>
      <c r="C6" s="38">
        <v>47537482</v>
      </c>
      <c r="D6" s="38">
        <v>633992</v>
      </c>
      <c r="E6" s="38">
        <v>33944</v>
      </c>
      <c r="F6" s="38">
        <v>18.677586613245346</v>
      </c>
      <c r="G6" s="110">
        <v>1400.4678882865896</v>
      </c>
      <c r="H6" s="38">
        <v>74.981201655541398</v>
      </c>
    </row>
    <row r="7" spans="1:8">
      <c r="A7" s="38" t="s">
        <v>136</v>
      </c>
      <c r="B7" s="38">
        <v>2015</v>
      </c>
      <c r="C7" s="38">
        <v>3001502</v>
      </c>
      <c r="D7" s="38">
        <v>43194</v>
      </c>
      <c r="E7" s="38">
        <v>3055</v>
      </c>
      <c r="F7" s="38">
        <v>14.138788870703765</v>
      </c>
      <c r="G7" s="38">
        <v>982.48837970540103</v>
      </c>
      <c r="H7" s="38">
        <v>69.488864194101026</v>
      </c>
    </row>
    <row r="8" spans="1:8">
      <c r="A8" s="220" t="s">
        <v>137</v>
      </c>
      <c r="B8" s="221">
        <v>2015</v>
      </c>
      <c r="C8" s="222">
        <v>11571477</v>
      </c>
      <c r="D8" s="222">
        <v>162185</v>
      </c>
      <c r="E8" s="222">
        <v>14872</v>
      </c>
      <c r="F8" s="222">
        <v>10.905392684238839</v>
      </c>
      <c r="G8" s="222">
        <v>778.071342119419</v>
      </c>
      <c r="H8" s="222">
        <v>71.347393408761604</v>
      </c>
    </row>
    <row r="9" spans="1:8">
      <c r="A9" s="38" t="s">
        <v>138</v>
      </c>
      <c r="B9" s="38">
        <v>2015</v>
      </c>
      <c r="C9" s="38">
        <v>27533812.5</v>
      </c>
      <c r="D9" s="38">
        <v>293872</v>
      </c>
      <c r="E9" s="38">
        <v>17731</v>
      </c>
      <c r="F9" s="38">
        <v>16.573910100953132</v>
      </c>
      <c r="G9" s="110">
        <v>1552.8629236929671</v>
      </c>
      <c r="H9" s="38">
        <v>93.693215073229155</v>
      </c>
    </row>
    <row r="10" spans="1:8">
      <c r="A10" s="38" t="s">
        <v>139</v>
      </c>
      <c r="B10" s="38">
        <v>2015</v>
      </c>
      <c r="C10" s="38">
        <v>19377936</v>
      </c>
      <c r="D10" s="38">
        <v>281322</v>
      </c>
      <c r="E10" s="38">
        <v>14273</v>
      </c>
      <c r="F10" s="38">
        <v>19.71008197295593</v>
      </c>
      <c r="G10" s="110">
        <v>1357.6638408183283</v>
      </c>
      <c r="H10" s="38">
        <v>68.881694286262714</v>
      </c>
    </row>
    <row r="11" spans="1:8">
      <c r="A11" s="38" t="s">
        <v>140</v>
      </c>
      <c r="B11" s="38">
        <v>2015</v>
      </c>
      <c r="C11" s="38">
        <v>52056940</v>
      </c>
      <c r="D11" s="38">
        <v>502206</v>
      </c>
      <c r="E11" s="38">
        <v>55602</v>
      </c>
      <c r="F11" s="38">
        <v>9.032157116650481</v>
      </c>
      <c r="G11" s="38">
        <v>936.24222150282367</v>
      </c>
      <c r="H11" s="38">
        <v>103.65654731325392</v>
      </c>
    </row>
    <row r="12" spans="1:8">
      <c r="A12" s="38" t="s">
        <v>141</v>
      </c>
      <c r="B12" s="38">
        <v>2015</v>
      </c>
      <c r="C12" s="38">
        <v>158950911.5</v>
      </c>
      <c r="D12" s="38">
        <v>2240238</v>
      </c>
      <c r="E12" s="38">
        <v>145917</v>
      </c>
      <c r="F12" s="38">
        <v>15.352823865622238</v>
      </c>
      <c r="G12" s="38">
        <v>1089.3241466038912</v>
      </c>
      <c r="H12" s="38">
        <v>70.952689624941641</v>
      </c>
    </row>
    <row r="13" spans="1:8">
      <c r="A13" s="38" t="s">
        <v>142</v>
      </c>
      <c r="B13" s="38">
        <v>2015</v>
      </c>
      <c r="C13" s="38">
        <v>13876780</v>
      </c>
      <c r="D13" s="38">
        <v>140877</v>
      </c>
      <c r="E13" s="38">
        <v>14161</v>
      </c>
      <c r="F13" s="38">
        <v>9.9482381187769224</v>
      </c>
      <c r="G13" s="38">
        <v>979.92938351811313</v>
      </c>
      <c r="H13" s="38">
        <v>98.502807413559353</v>
      </c>
    </row>
    <row r="14" spans="1:8">
      <c r="A14" s="38" t="s">
        <v>143</v>
      </c>
      <c r="B14" s="38">
        <v>2015</v>
      </c>
      <c r="C14" s="38">
        <v>40485076</v>
      </c>
      <c r="D14" s="38">
        <v>515042</v>
      </c>
      <c r="E14" s="38">
        <v>40415</v>
      </c>
      <c r="F14" s="38">
        <v>12.74383273537053</v>
      </c>
      <c r="G14" s="38">
        <v>1001.7339106767289</v>
      </c>
      <c r="H14" s="38">
        <v>78.605387521794341</v>
      </c>
    </row>
    <row r="15" spans="1:8">
      <c r="A15" s="38" t="s">
        <v>144</v>
      </c>
      <c r="B15" s="38">
        <v>2015</v>
      </c>
      <c r="C15" s="38">
        <v>91807764.310000002</v>
      </c>
      <c r="D15" s="38">
        <v>748405</v>
      </c>
      <c r="E15" s="38">
        <v>61749</v>
      </c>
      <c r="F15" s="38">
        <v>12.120115305511021</v>
      </c>
      <c r="G15" s="110">
        <v>1486.7894914897408</v>
      </c>
      <c r="H15" s="38">
        <v>122.67123323601527</v>
      </c>
    </row>
    <row r="16" spans="1:8">
      <c r="A16" s="38" t="s">
        <v>145</v>
      </c>
      <c r="B16" s="38">
        <v>2015</v>
      </c>
      <c r="C16" s="38">
        <v>94931</v>
      </c>
      <c r="D16" s="38">
        <v>1033</v>
      </c>
      <c r="E16" s="38">
        <v>82</v>
      </c>
      <c r="F16" s="38">
        <v>12.597560975609756</v>
      </c>
      <c r="G16" s="110">
        <v>1157.6951219512196</v>
      </c>
      <c r="H16" s="38">
        <v>91.898354307841245</v>
      </c>
    </row>
    <row r="17" spans="1:8">
      <c r="A17" s="38" t="s">
        <v>146</v>
      </c>
      <c r="B17" s="38">
        <v>2015</v>
      </c>
      <c r="C17" s="38">
        <v>1115563</v>
      </c>
      <c r="D17" s="38">
        <v>13637</v>
      </c>
      <c r="E17" s="38">
        <v>923</v>
      </c>
      <c r="F17" s="38">
        <v>14.774647887323944</v>
      </c>
      <c r="G17" s="38">
        <v>1208.6273022751895</v>
      </c>
      <c r="H17" s="38">
        <v>81.804135806995674</v>
      </c>
    </row>
    <row r="18" spans="1:8">
      <c r="A18" s="38" t="s">
        <v>147</v>
      </c>
      <c r="B18" s="38">
        <v>2015</v>
      </c>
      <c r="C18" s="38">
        <v>43406275</v>
      </c>
      <c r="D18" s="38">
        <v>616415</v>
      </c>
      <c r="E18" s="38">
        <v>30635</v>
      </c>
      <c r="F18" s="38">
        <v>20.121266525216257</v>
      </c>
      <c r="G18" s="110">
        <v>1416.8850987432675</v>
      </c>
      <c r="H18" s="38">
        <v>70.41729192183837</v>
      </c>
    </row>
    <row r="19" spans="1:8">
      <c r="A19" s="38" t="s">
        <v>148</v>
      </c>
      <c r="B19" s="38">
        <v>2015</v>
      </c>
      <c r="C19" s="38">
        <v>20843</v>
      </c>
      <c r="D19" s="38">
        <v>290</v>
      </c>
      <c r="E19" s="38">
        <v>34</v>
      </c>
      <c r="F19" s="38">
        <v>8.5294117647058822</v>
      </c>
      <c r="G19" s="38">
        <v>613.02941176470586</v>
      </c>
      <c r="H19" s="38">
        <v>71.872413793103448</v>
      </c>
    </row>
    <row r="20" spans="1:8">
      <c r="A20" s="38" t="s">
        <v>135</v>
      </c>
      <c r="B20" s="38">
        <v>2016</v>
      </c>
      <c r="C20" s="38">
        <v>43019267</v>
      </c>
      <c r="D20" s="38">
        <v>599531</v>
      </c>
      <c r="E20" s="38">
        <v>33145</v>
      </c>
      <c r="F20" s="38">
        <v>18.088127922763615</v>
      </c>
      <c r="G20" s="110">
        <v>1297.9112083270479</v>
      </c>
      <c r="H20" s="38">
        <v>71.754866720820104</v>
      </c>
    </row>
    <row r="21" spans="1:8">
      <c r="A21" s="38" t="s">
        <v>136</v>
      </c>
      <c r="B21" s="38">
        <v>2016</v>
      </c>
      <c r="C21" s="38">
        <v>3677335</v>
      </c>
      <c r="D21" s="38">
        <v>51992</v>
      </c>
      <c r="E21" s="38">
        <v>3542</v>
      </c>
      <c r="F21" s="38">
        <v>14.678712591756071</v>
      </c>
      <c r="G21" s="38">
        <v>1038.2086391869</v>
      </c>
      <c r="H21" s="38">
        <v>70.728862132635797</v>
      </c>
    </row>
    <row r="22" spans="1:8">
      <c r="A22" s="38" t="s">
        <v>137</v>
      </c>
      <c r="B22" s="38">
        <v>2016</v>
      </c>
      <c r="C22" s="38">
        <v>11738694</v>
      </c>
      <c r="D22" s="38">
        <v>159324</v>
      </c>
      <c r="E22" s="38">
        <v>13968</v>
      </c>
      <c r="F22" s="38">
        <v>11.406357388316151</v>
      </c>
      <c r="G22" s="38">
        <v>840.39905498281792</v>
      </c>
      <c r="H22" s="38">
        <v>73.678127589063791</v>
      </c>
    </row>
    <row r="23" spans="1:8">
      <c r="A23" s="38" t="s">
        <v>138</v>
      </c>
      <c r="B23" s="38">
        <v>2016</v>
      </c>
      <c r="C23" s="38">
        <v>29791398</v>
      </c>
      <c r="D23" s="38">
        <v>318767</v>
      </c>
      <c r="E23" s="38">
        <v>18867</v>
      </c>
      <c r="F23" s="38">
        <v>16.895478878465045</v>
      </c>
      <c r="G23" s="110">
        <v>1579.0214660518366</v>
      </c>
      <c r="H23" s="38">
        <v>93.458224973099476</v>
      </c>
    </row>
    <row r="24" spans="1:8">
      <c r="A24" s="38" t="s">
        <v>139</v>
      </c>
      <c r="B24" s="38">
        <v>2016</v>
      </c>
      <c r="C24" s="38">
        <v>19579164</v>
      </c>
      <c r="D24" s="38">
        <v>281082</v>
      </c>
      <c r="E24" s="38">
        <v>14374</v>
      </c>
      <c r="F24" s="38">
        <v>19.554890775010435</v>
      </c>
      <c r="G24" s="110">
        <v>1362.1235564213162</v>
      </c>
      <c r="H24" s="38">
        <v>69.656413430956093</v>
      </c>
    </row>
    <row r="25" spans="1:8" s="109" customFormat="1" ht="18.2" customHeight="1">
      <c r="A25" s="219" t="s">
        <v>140</v>
      </c>
      <c r="B25" s="219">
        <v>2016</v>
      </c>
      <c r="C25" s="219">
        <v>52907237.350000001</v>
      </c>
      <c r="D25" s="219">
        <v>529675</v>
      </c>
      <c r="E25" s="219">
        <v>51838</v>
      </c>
      <c r="F25" s="219">
        <v>10.217890350707975</v>
      </c>
      <c r="G25" s="219">
        <v>1020.6265162622014</v>
      </c>
      <c r="H25" s="219">
        <v>99.88622712040403</v>
      </c>
    </row>
    <row r="26" spans="1:8">
      <c r="A26" s="38" t="s">
        <v>141</v>
      </c>
      <c r="B26" s="38">
        <v>2016</v>
      </c>
      <c r="C26" s="38">
        <v>156437606.19999999</v>
      </c>
      <c r="D26" s="38">
        <v>2223269</v>
      </c>
      <c r="E26" s="38">
        <v>145832</v>
      </c>
      <c r="F26" s="38">
        <v>15.245412529485984</v>
      </c>
      <c r="G26" s="38">
        <v>1072.7248217126555</v>
      </c>
      <c r="H26" s="38">
        <v>70.363777932404929</v>
      </c>
    </row>
    <row r="27" spans="1:8">
      <c r="A27" s="38" t="s">
        <v>142</v>
      </c>
      <c r="B27" s="38">
        <v>2016</v>
      </c>
      <c r="C27" s="38">
        <v>13965657</v>
      </c>
      <c r="D27" s="38">
        <v>145518</v>
      </c>
      <c r="E27" s="38">
        <v>14139</v>
      </c>
      <c r="F27" s="38">
        <v>10.291958412900488</v>
      </c>
      <c r="G27" s="38">
        <v>987.74008062805012</v>
      </c>
      <c r="H27" s="38">
        <v>95.972024079495327</v>
      </c>
    </row>
    <row r="28" spans="1:8">
      <c r="A28" s="38" t="s">
        <v>143</v>
      </c>
      <c r="B28" s="38">
        <v>2016</v>
      </c>
      <c r="C28" s="38">
        <v>40716993</v>
      </c>
      <c r="D28" s="38">
        <v>537037</v>
      </c>
      <c r="E28" s="38">
        <v>40824</v>
      </c>
      <c r="F28" s="38">
        <v>13.154933372525965</v>
      </c>
      <c r="G28" s="38">
        <v>997.37882128159902</v>
      </c>
      <c r="H28" s="38">
        <v>75.817854263300291</v>
      </c>
    </row>
    <row r="29" spans="1:8">
      <c r="A29" s="38" t="s">
        <v>144</v>
      </c>
      <c r="B29" s="38">
        <v>2016</v>
      </c>
      <c r="C29" s="38">
        <v>93865737.840000004</v>
      </c>
      <c r="D29" s="38">
        <v>831483</v>
      </c>
      <c r="E29" s="38">
        <v>65157</v>
      </c>
      <c r="F29" s="38">
        <v>12.761222892398361</v>
      </c>
      <c r="G29" s="110">
        <v>1440.6086504903542</v>
      </c>
      <c r="H29" s="38">
        <v>112.88954535450515</v>
      </c>
    </row>
    <row r="30" spans="1:8">
      <c r="A30" s="38" t="s">
        <v>145</v>
      </c>
      <c r="B30" s="38">
        <v>2016</v>
      </c>
      <c r="C30" s="38">
        <v>70280</v>
      </c>
      <c r="D30" s="38">
        <v>765</v>
      </c>
      <c r="E30" s="38">
        <v>116</v>
      </c>
      <c r="F30" s="38">
        <v>6.5948275862068968</v>
      </c>
      <c r="G30" s="38">
        <v>605.86206896551721</v>
      </c>
      <c r="H30" s="38">
        <v>91.869281045751634</v>
      </c>
    </row>
    <row r="31" spans="1:8">
      <c r="A31" s="38" t="s">
        <v>146</v>
      </c>
      <c r="B31" s="38">
        <v>2016</v>
      </c>
      <c r="C31" s="38">
        <v>1298000</v>
      </c>
      <c r="D31" s="38">
        <v>17337</v>
      </c>
      <c r="E31" s="38">
        <v>1214</v>
      </c>
      <c r="F31" s="38">
        <v>14.280889621087315</v>
      </c>
      <c r="G31" s="38">
        <v>1069.1927512355849</v>
      </c>
      <c r="H31" s="38">
        <v>74.868777758551076</v>
      </c>
    </row>
    <row r="32" spans="1:8">
      <c r="A32" s="38" t="s">
        <v>147</v>
      </c>
      <c r="B32" s="38">
        <v>2016</v>
      </c>
      <c r="C32" s="38">
        <v>42316241</v>
      </c>
      <c r="D32" s="38">
        <v>608236</v>
      </c>
      <c r="E32" s="38">
        <v>29409</v>
      </c>
      <c r="F32" s="38">
        <v>20.681968105001872</v>
      </c>
      <c r="G32" s="110">
        <v>1438.8874494202455</v>
      </c>
      <c r="H32" s="38">
        <v>69.572075641691711</v>
      </c>
    </row>
    <row r="33" spans="1:8">
      <c r="A33" s="38" t="s">
        <v>148</v>
      </c>
      <c r="B33" s="38">
        <v>2016</v>
      </c>
      <c r="C33" s="38">
        <v>25182</v>
      </c>
      <c r="D33" s="38">
        <v>279</v>
      </c>
      <c r="E33" s="38">
        <v>24</v>
      </c>
      <c r="F33" s="38">
        <v>11.625</v>
      </c>
      <c r="G33" s="38">
        <v>1049.25</v>
      </c>
      <c r="H33" s="38">
        <v>90.258064516129039</v>
      </c>
    </row>
    <row r="34" spans="1:8">
      <c r="A34" s="38" t="s">
        <v>135</v>
      </c>
      <c r="B34" s="38">
        <v>2017</v>
      </c>
      <c r="C34" s="38">
        <v>43839528</v>
      </c>
      <c r="D34" s="38">
        <v>634447</v>
      </c>
      <c r="E34" s="38">
        <v>33472</v>
      </c>
      <c r="F34" s="38">
        <v>18.954559034416825</v>
      </c>
      <c r="G34" s="110">
        <v>1309.7373326959846</v>
      </c>
      <c r="H34" s="38">
        <v>69.098802579254055</v>
      </c>
    </row>
    <row r="35" spans="1:8" ht="18.2" customHeight="1">
      <c r="A35" s="38" t="s">
        <v>136</v>
      </c>
      <c r="B35" s="38">
        <v>2017</v>
      </c>
      <c r="C35" s="38">
        <v>4481759</v>
      </c>
      <c r="D35" s="38">
        <v>63277</v>
      </c>
      <c r="E35" s="38">
        <v>4862</v>
      </c>
      <c r="F35" s="38">
        <v>13.014603044014809</v>
      </c>
      <c r="G35" s="38">
        <v>921.7932949403538</v>
      </c>
      <c r="H35" s="38">
        <v>70.827615089210923</v>
      </c>
    </row>
    <row r="36" spans="1:8">
      <c r="A36" s="38" t="s">
        <v>137</v>
      </c>
      <c r="B36" s="38">
        <v>2017</v>
      </c>
      <c r="C36" s="38">
        <v>11822278</v>
      </c>
      <c r="D36" s="38">
        <v>153719</v>
      </c>
      <c r="E36" s="38">
        <v>13650</v>
      </c>
      <c r="F36" s="38">
        <v>11.261465201465201</v>
      </c>
      <c r="G36" s="38">
        <v>866.10095238095244</v>
      </c>
      <c r="H36" s="38">
        <v>76.908371769267305</v>
      </c>
    </row>
    <row r="37" spans="1:8">
      <c r="A37" s="38" t="s">
        <v>138</v>
      </c>
      <c r="B37" s="38">
        <v>2017</v>
      </c>
      <c r="C37" s="38">
        <v>29463618</v>
      </c>
      <c r="D37" s="38">
        <v>325475</v>
      </c>
      <c r="E37" s="38">
        <v>19028</v>
      </c>
      <c r="F37" s="38">
        <v>17.1050557073786</v>
      </c>
      <c r="G37" s="110">
        <v>1548.4348328778642</v>
      </c>
      <c r="H37" s="38">
        <v>90.52498041324219</v>
      </c>
    </row>
    <row r="38" spans="1:8">
      <c r="A38" s="38" t="s">
        <v>139</v>
      </c>
      <c r="B38" s="38">
        <v>2017</v>
      </c>
      <c r="C38" s="38">
        <v>20344264</v>
      </c>
      <c r="D38" s="38">
        <v>291950</v>
      </c>
      <c r="E38" s="38">
        <v>15745</v>
      </c>
      <c r="F38" s="38">
        <v>18.542394410924103</v>
      </c>
      <c r="G38" s="110">
        <v>1292.1094950778024</v>
      </c>
      <c r="H38" s="38">
        <v>69.684069189929787</v>
      </c>
    </row>
    <row r="39" spans="1:8">
      <c r="A39" s="38" t="s">
        <v>140</v>
      </c>
      <c r="B39" s="38">
        <v>2017</v>
      </c>
      <c r="C39" s="38">
        <v>52834977</v>
      </c>
      <c r="D39" s="38">
        <v>541296</v>
      </c>
      <c r="E39" s="38">
        <v>47010</v>
      </c>
      <c r="F39" s="38">
        <v>11.514486279514998</v>
      </c>
      <c r="G39" s="38">
        <v>1123.9093171665604</v>
      </c>
      <c r="H39" s="38">
        <v>97.608290103751003</v>
      </c>
    </row>
    <row r="40" spans="1:8">
      <c r="A40" s="38" t="s">
        <v>141</v>
      </c>
      <c r="B40" s="38">
        <v>2017</v>
      </c>
      <c r="C40" s="38">
        <v>153937700</v>
      </c>
      <c r="D40" s="38">
        <v>2208176</v>
      </c>
      <c r="E40" s="38">
        <v>141797</v>
      </c>
      <c r="F40" s="38">
        <v>15.572797731968942</v>
      </c>
      <c r="G40" s="38">
        <v>1085.6202881584236</v>
      </c>
      <c r="H40" s="38">
        <v>69.712604430081655</v>
      </c>
    </row>
    <row r="41" spans="1:8">
      <c r="A41" s="38" t="s">
        <v>142</v>
      </c>
      <c r="B41" s="38">
        <v>2017</v>
      </c>
      <c r="C41" s="38">
        <v>13656780</v>
      </c>
      <c r="D41" s="38">
        <v>147578</v>
      </c>
      <c r="E41" s="38">
        <v>13721</v>
      </c>
      <c r="F41" s="38">
        <v>10.755630056118358</v>
      </c>
      <c r="G41" s="38">
        <v>995.31958312076381</v>
      </c>
      <c r="H41" s="38">
        <v>92.539402892029983</v>
      </c>
    </row>
    <row r="42" spans="1:8">
      <c r="A42" s="38" t="s">
        <v>143</v>
      </c>
      <c r="B42" s="38">
        <v>2017</v>
      </c>
      <c r="C42" s="38">
        <v>39907523</v>
      </c>
      <c r="D42" s="38">
        <v>558723</v>
      </c>
      <c r="E42" s="38">
        <v>40862</v>
      </c>
      <c r="F42" s="38">
        <v>13.673412950907935</v>
      </c>
      <c r="G42" s="38">
        <v>976.64145171553037</v>
      </c>
      <c r="H42" s="38">
        <v>71.426311428024263</v>
      </c>
    </row>
    <row r="43" spans="1:8">
      <c r="A43" s="38" t="s">
        <v>144</v>
      </c>
      <c r="B43" s="38">
        <v>2017</v>
      </c>
      <c r="C43" s="38">
        <v>91970849.900000006</v>
      </c>
      <c r="D43" s="38">
        <v>862071</v>
      </c>
      <c r="E43" s="38">
        <v>65273</v>
      </c>
      <c r="F43" s="38">
        <v>13.207160694314648</v>
      </c>
      <c r="G43" s="110">
        <v>1409.0182755503808</v>
      </c>
      <c r="H43" s="38">
        <v>106.68593410519551</v>
      </c>
    </row>
    <row r="44" spans="1:8">
      <c r="A44" s="38" t="s">
        <v>145</v>
      </c>
      <c r="B44" s="38">
        <v>2017</v>
      </c>
      <c r="C44" s="38">
        <v>66899</v>
      </c>
      <c r="D44" s="38">
        <v>880</v>
      </c>
      <c r="E44" s="38">
        <v>153</v>
      </c>
      <c r="F44" s="38">
        <v>5.7516339869281046</v>
      </c>
      <c r="G44" s="38">
        <v>437.24836601307192</v>
      </c>
      <c r="H44" s="38">
        <v>76.021590909090904</v>
      </c>
    </row>
    <row r="45" spans="1:8">
      <c r="A45" s="38" t="s">
        <v>146</v>
      </c>
      <c r="B45" s="38">
        <v>2017</v>
      </c>
      <c r="C45" s="38">
        <v>1160873</v>
      </c>
      <c r="D45" s="38">
        <v>16473</v>
      </c>
      <c r="E45" s="38">
        <v>1129</v>
      </c>
      <c r="F45" s="38">
        <v>14.590788308237379</v>
      </c>
      <c r="G45" s="38">
        <v>1028.2311780336581</v>
      </c>
      <c r="H45" s="38">
        <v>70.471255994657923</v>
      </c>
    </row>
    <row r="46" spans="1:8">
      <c r="A46" s="38" t="s">
        <v>147</v>
      </c>
      <c r="B46" s="38">
        <v>2017</v>
      </c>
      <c r="C46" s="38">
        <v>40349772</v>
      </c>
      <c r="D46" s="38">
        <v>572200</v>
      </c>
      <c r="E46" s="38">
        <v>26896</v>
      </c>
      <c r="F46" s="38">
        <v>21.274538964901843</v>
      </c>
      <c r="G46" s="110">
        <v>1500.2146044021415</v>
      </c>
      <c r="H46" s="38">
        <v>70.516903180706052</v>
      </c>
    </row>
    <row r="47" spans="1:8">
      <c r="A47" s="38" t="s">
        <v>148</v>
      </c>
      <c r="B47" s="38">
        <v>2017</v>
      </c>
      <c r="C47" s="38">
        <v>28021</v>
      </c>
      <c r="D47" s="38">
        <v>74</v>
      </c>
      <c r="E47" s="38">
        <v>27</v>
      </c>
      <c r="F47" s="38">
        <v>2.7407407407407409</v>
      </c>
      <c r="G47" s="38">
        <v>1037.8148148148148</v>
      </c>
      <c r="H47" s="38">
        <v>378.66216216216219</v>
      </c>
    </row>
    <row r="48" spans="1:8">
      <c r="A48" s="38" t="s">
        <v>135</v>
      </c>
      <c r="B48" s="38">
        <v>2018</v>
      </c>
      <c r="C48" s="38">
        <v>40386556</v>
      </c>
      <c r="D48" s="38">
        <v>588332</v>
      </c>
      <c r="E48" s="38">
        <v>31639</v>
      </c>
      <c r="F48" s="38">
        <v>18.5951515534625</v>
      </c>
      <c r="G48" s="110">
        <v>1276.4801668826449</v>
      </c>
      <c r="H48" s="38">
        <v>68.645859820645484</v>
      </c>
    </row>
    <row r="49" spans="1:8">
      <c r="A49" s="38" t="s">
        <v>136</v>
      </c>
      <c r="B49" s="38">
        <v>2018</v>
      </c>
      <c r="C49" s="38">
        <v>4571352</v>
      </c>
      <c r="D49" s="38">
        <v>64150</v>
      </c>
      <c r="E49" s="38">
        <v>4937</v>
      </c>
      <c r="F49" s="38">
        <v>12.993720883127406</v>
      </c>
      <c r="G49" s="38">
        <v>925.93720883127401</v>
      </c>
      <c r="H49" s="38">
        <v>71.260358534684329</v>
      </c>
    </row>
    <row r="50" spans="1:8">
      <c r="A50" s="38" t="s">
        <v>137</v>
      </c>
      <c r="B50" s="38">
        <v>2018</v>
      </c>
      <c r="C50" s="38">
        <v>11367673</v>
      </c>
      <c r="D50" s="38">
        <v>151403</v>
      </c>
      <c r="E50" s="38">
        <v>13059</v>
      </c>
      <c r="F50" s="38">
        <v>11.593766750899762</v>
      </c>
      <c r="G50" s="38">
        <v>870.48571866145949</v>
      </c>
      <c r="H50" s="38">
        <v>75.082217657510085</v>
      </c>
    </row>
    <row r="51" spans="1:8">
      <c r="A51" s="38" t="s">
        <v>138</v>
      </c>
      <c r="B51" s="38">
        <v>2018</v>
      </c>
      <c r="C51" s="38">
        <v>28865577.75</v>
      </c>
      <c r="D51" s="38">
        <v>310798</v>
      </c>
      <c r="E51" s="38">
        <v>18962</v>
      </c>
      <c r="F51" s="38">
        <v>16.39057061491404</v>
      </c>
      <c r="G51" s="110">
        <v>1522.2855052209682</v>
      </c>
      <c r="H51" s="38">
        <v>92.875686941357415</v>
      </c>
    </row>
    <row r="52" spans="1:8">
      <c r="A52" s="38" t="s">
        <v>139</v>
      </c>
      <c r="B52" s="38">
        <v>2018</v>
      </c>
      <c r="C52" s="38">
        <v>19553562.43</v>
      </c>
      <c r="D52" s="38">
        <v>280817</v>
      </c>
      <c r="E52" s="38">
        <v>16381</v>
      </c>
      <c r="F52" s="38">
        <v>17.142848421952262</v>
      </c>
      <c r="G52" s="110">
        <v>1193.6733062694584</v>
      </c>
      <c r="H52" s="38">
        <v>69.630978288351486</v>
      </c>
    </row>
    <row r="53" spans="1:8">
      <c r="A53" s="38" t="s">
        <v>140</v>
      </c>
      <c r="B53" s="38">
        <v>2018</v>
      </c>
      <c r="C53" s="38">
        <v>50496682.130000003</v>
      </c>
      <c r="D53" s="38">
        <v>476078</v>
      </c>
      <c r="E53" s="38">
        <v>43724</v>
      </c>
      <c r="F53" s="38">
        <v>10.888253590705334</v>
      </c>
      <c r="G53" s="38">
        <v>1154.8962155795446</v>
      </c>
      <c r="H53" s="38">
        <v>106.0680857548553</v>
      </c>
    </row>
    <row r="54" spans="1:8">
      <c r="A54" s="38" t="s">
        <v>141</v>
      </c>
      <c r="B54" s="38">
        <v>2018</v>
      </c>
      <c r="C54" s="38">
        <v>150954790.53999999</v>
      </c>
      <c r="D54" s="38">
        <v>1785676</v>
      </c>
      <c r="E54" s="38">
        <v>132589</v>
      </c>
      <c r="F54" s="38">
        <v>13.467753735226903</v>
      </c>
      <c r="G54" s="38">
        <v>1138.5166985194849</v>
      </c>
      <c r="H54" s="38">
        <v>84.536495164856333</v>
      </c>
    </row>
    <row r="55" spans="1:8">
      <c r="A55" s="38" t="s">
        <v>142</v>
      </c>
      <c r="B55" s="38">
        <v>2018</v>
      </c>
      <c r="C55" s="38">
        <v>13335586</v>
      </c>
      <c r="D55" s="38">
        <v>138558</v>
      </c>
      <c r="E55" s="38">
        <v>13184</v>
      </c>
      <c r="F55" s="38">
        <v>10.509557038834952</v>
      </c>
      <c r="G55" s="38">
        <v>1011.4977245145631</v>
      </c>
      <c r="H55" s="38">
        <v>96.245514513777621</v>
      </c>
    </row>
    <row r="56" spans="1:8">
      <c r="A56" s="38" t="s">
        <v>143</v>
      </c>
      <c r="B56" s="38">
        <v>2018</v>
      </c>
      <c r="C56" s="38">
        <v>38777160</v>
      </c>
      <c r="D56" s="38">
        <v>551382</v>
      </c>
      <c r="E56" s="38">
        <v>39036</v>
      </c>
      <c r="F56" s="38">
        <v>14.124961573931754</v>
      </c>
      <c r="G56" s="38">
        <v>993.3691976636951</v>
      </c>
      <c r="H56" s="38">
        <v>70.327214163683252</v>
      </c>
    </row>
    <row r="57" spans="1:8">
      <c r="A57" s="38" t="s">
        <v>144</v>
      </c>
      <c r="B57" s="38">
        <v>2018</v>
      </c>
      <c r="C57" s="38">
        <v>89905509</v>
      </c>
      <c r="D57" s="38">
        <v>897879</v>
      </c>
      <c r="E57" s="38">
        <v>67950</v>
      </c>
      <c r="F57" s="38">
        <v>13.213818984547462</v>
      </c>
      <c r="G57" s="110">
        <v>1323.1127152317881</v>
      </c>
      <c r="H57" s="38">
        <v>100.13098535548777</v>
      </c>
    </row>
    <row r="58" spans="1:8">
      <c r="A58" s="38" t="s">
        <v>145</v>
      </c>
      <c r="B58" s="38">
        <v>2018</v>
      </c>
      <c r="C58" s="38">
        <v>134246</v>
      </c>
      <c r="D58" s="38">
        <v>1498</v>
      </c>
      <c r="E58" s="38">
        <v>270</v>
      </c>
      <c r="F58" s="38">
        <v>5.5481481481481483</v>
      </c>
      <c r="G58" s="38">
        <v>497.2074074074074</v>
      </c>
      <c r="H58" s="38">
        <v>89.616822429906549</v>
      </c>
    </row>
    <row r="59" spans="1:8">
      <c r="A59" s="38" t="s">
        <v>146</v>
      </c>
      <c r="B59" s="38">
        <v>2018</v>
      </c>
      <c r="C59" s="38">
        <v>1220970</v>
      </c>
      <c r="D59" s="38">
        <v>15284</v>
      </c>
      <c r="E59" s="38">
        <v>1063</v>
      </c>
      <c r="F59" s="38">
        <v>14.378174976481656</v>
      </c>
      <c r="G59" s="38">
        <v>1148.6077140169332</v>
      </c>
      <c r="H59" s="38">
        <v>79.885501177702167</v>
      </c>
    </row>
    <row r="60" spans="1:8">
      <c r="A60" s="38" t="s">
        <v>147</v>
      </c>
      <c r="B60" s="38">
        <v>2018</v>
      </c>
      <c r="C60" s="38">
        <v>37564304.350000001</v>
      </c>
      <c r="D60" s="38">
        <v>509767</v>
      </c>
      <c r="E60" s="38">
        <v>23754</v>
      </c>
      <c r="F60" s="38">
        <v>21.460259324745305</v>
      </c>
      <c r="G60" s="110">
        <v>1581.3885808705902</v>
      </c>
      <c r="H60" s="38">
        <v>73.689164559494827</v>
      </c>
    </row>
    <row r="61" spans="1:8">
      <c r="A61" s="38" t="s">
        <v>148</v>
      </c>
      <c r="B61" s="38">
        <v>2018</v>
      </c>
      <c r="C61" s="38">
        <v>21476</v>
      </c>
      <c r="D61" s="38">
        <v>89</v>
      </c>
      <c r="E61" s="38">
        <v>39</v>
      </c>
      <c r="F61" s="38">
        <v>2.2820512820512819</v>
      </c>
      <c r="G61" s="38">
        <v>550.66666666666663</v>
      </c>
      <c r="H61" s="38">
        <v>241.30337078651687</v>
      </c>
    </row>
    <row r="62" spans="1:8">
      <c r="A62" s="38" t="s">
        <v>135</v>
      </c>
      <c r="B62" s="38">
        <v>2019</v>
      </c>
      <c r="C62" s="38">
        <v>38428279</v>
      </c>
      <c r="D62" s="38">
        <v>588796</v>
      </c>
      <c r="E62" s="38">
        <v>31842</v>
      </c>
      <c r="F62" s="38">
        <v>18.491175177438603</v>
      </c>
      <c r="G62" s="110">
        <v>1206.8425036115823</v>
      </c>
      <c r="H62" s="38">
        <v>65.26586287950326</v>
      </c>
    </row>
    <row r="63" spans="1:8">
      <c r="A63" s="38" t="s">
        <v>136</v>
      </c>
      <c r="B63" s="38">
        <v>2019</v>
      </c>
      <c r="C63" s="38">
        <v>4891813</v>
      </c>
      <c r="D63" s="38">
        <v>70260</v>
      </c>
      <c r="E63" s="38">
        <v>5368</v>
      </c>
      <c r="F63" s="38">
        <v>13.088673621460506</v>
      </c>
      <c r="G63" s="38">
        <v>911.29154247391955</v>
      </c>
      <c r="H63" s="38">
        <v>69.624437802448057</v>
      </c>
    </row>
    <row r="64" spans="1:8">
      <c r="A64" s="38" t="s">
        <v>137</v>
      </c>
      <c r="B64" s="38">
        <v>2019</v>
      </c>
      <c r="C64" s="38">
        <v>10858476</v>
      </c>
      <c r="D64" s="38">
        <v>151476</v>
      </c>
      <c r="E64" s="38">
        <v>12698</v>
      </c>
      <c r="F64" s="38">
        <v>11.929122696487635</v>
      </c>
      <c r="G64" s="38">
        <v>855.13277681524653</v>
      </c>
      <c r="H64" s="38">
        <v>71.684464865721296</v>
      </c>
    </row>
    <row r="65" spans="1:8">
      <c r="A65" s="38" t="s">
        <v>138</v>
      </c>
      <c r="B65" s="38">
        <v>2019</v>
      </c>
      <c r="C65" s="38">
        <v>30026301</v>
      </c>
      <c r="D65" s="38">
        <v>307812</v>
      </c>
      <c r="E65" s="38">
        <v>19115</v>
      </c>
      <c r="F65" s="38">
        <v>16.10316505362281</v>
      </c>
      <c r="G65" s="110">
        <v>1570.8240125555847</v>
      </c>
      <c r="H65" s="38">
        <v>97.547532259950884</v>
      </c>
    </row>
    <row r="66" spans="1:8">
      <c r="A66" s="38" t="s">
        <v>139</v>
      </c>
      <c r="B66" s="38">
        <v>2019</v>
      </c>
      <c r="C66" s="38">
        <v>19154528</v>
      </c>
      <c r="D66" s="38">
        <v>271504</v>
      </c>
      <c r="E66" s="38">
        <v>15848</v>
      </c>
      <c r="F66" s="38">
        <v>17.131751640585563</v>
      </c>
      <c r="G66" s="110">
        <v>1208.6400807672892</v>
      </c>
      <c r="H66" s="38">
        <v>70.549708291590548</v>
      </c>
    </row>
    <row r="67" spans="1:8">
      <c r="A67" s="38" t="s">
        <v>140</v>
      </c>
      <c r="B67" s="38">
        <v>2019</v>
      </c>
      <c r="C67" s="38">
        <v>50025000</v>
      </c>
      <c r="D67" s="38">
        <v>459235</v>
      </c>
      <c r="E67" s="38">
        <v>43082</v>
      </c>
      <c r="F67" s="38">
        <v>10.659556195162713</v>
      </c>
      <c r="G67" s="38">
        <v>1161.1577921173575</v>
      </c>
      <c r="H67" s="38">
        <v>108.9311572506451</v>
      </c>
    </row>
    <row r="68" spans="1:8">
      <c r="A68" s="38" t="s">
        <v>141</v>
      </c>
      <c r="B68" s="38">
        <v>2019</v>
      </c>
      <c r="C68" s="38">
        <v>156235917</v>
      </c>
      <c r="D68" s="38">
        <v>1547870</v>
      </c>
      <c r="E68" s="38">
        <v>129143</v>
      </c>
      <c r="F68" s="38">
        <v>11.985705768024593</v>
      </c>
      <c r="G68" s="38">
        <v>1209.7900544357806</v>
      </c>
      <c r="H68" s="38">
        <v>100.93607150471293</v>
      </c>
    </row>
    <row r="69" spans="1:8">
      <c r="A69" s="38" t="s">
        <v>142</v>
      </c>
      <c r="B69" s="38">
        <v>2019</v>
      </c>
      <c r="C69" s="38">
        <v>13169773</v>
      </c>
      <c r="D69" s="38">
        <v>131628</v>
      </c>
      <c r="E69" s="38">
        <v>13019</v>
      </c>
      <c r="F69" s="38">
        <v>10.11045395191643</v>
      </c>
      <c r="G69" s="38">
        <v>1011.5809970043782</v>
      </c>
      <c r="H69" s="38">
        <v>100.05297505090103</v>
      </c>
    </row>
    <row r="70" spans="1:8">
      <c r="A70" s="38" t="s">
        <v>143</v>
      </c>
      <c r="B70" s="38">
        <v>2019</v>
      </c>
      <c r="C70" s="38">
        <v>36529654</v>
      </c>
      <c r="D70" s="38">
        <v>536631</v>
      </c>
      <c r="E70" s="38">
        <v>37222</v>
      </c>
      <c r="F70" s="38">
        <v>14.417038310676482</v>
      </c>
      <c r="G70" s="38">
        <v>981.39954865402183</v>
      </c>
      <c r="H70" s="38">
        <v>68.072202314066828</v>
      </c>
    </row>
    <row r="71" spans="1:8">
      <c r="A71" s="38" t="s">
        <v>144</v>
      </c>
      <c r="B71" s="38">
        <v>2019</v>
      </c>
      <c r="C71" s="38">
        <v>90866330</v>
      </c>
      <c r="D71" s="38">
        <v>927823</v>
      </c>
      <c r="E71" s="38">
        <v>69793</v>
      </c>
      <c r="F71" s="38">
        <v>13.293926324989613</v>
      </c>
      <c r="G71" s="110">
        <v>1301.9404524809079</v>
      </c>
      <c r="H71" s="38">
        <v>97.934983288838495</v>
      </c>
    </row>
    <row r="72" spans="1:8">
      <c r="A72" s="38" t="s">
        <v>145</v>
      </c>
      <c r="B72" s="38">
        <v>2019</v>
      </c>
      <c r="C72" s="38">
        <v>211820</v>
      </c>
      <c r="D72" s="38">
        <v>1887</v>
      </c>
      <c r="E72" s="38">
        <v>253</v>
      </c>
      <c r="F72" s="38">
        <v>7.458498023715415</v>
      </c>
      <c r="G72" s="38">
        <v>837.23320158102763</v>
      </c>
      <c r="H72" s="38">
        <v>112.25225225225225</v>
      </c>
    </row>
    <row r="73" spans="1:8">
      <c r="A73" s="38" t="s">
        <v>146</v>
      </c>
      <c r="B73" s="38">
        <v>2019</v>
      </c>
      <c r="C73" s="38">
        <v>1333345</v>
      </c>
      <c r="D73" s="38">
        <v>14691</v>
      </c>
      <c r="E73" s="38">
        <v>1104</v>
      </c>
      <c r="F73" s="38">
        <v>13.307065217391305</v>
      </c>
      <c r="G73" s="38">
        <v>1207.740036231884</v>
      </c>
      <c r="H73" s="38">
        <v>90.759308420121158</v>
      </c>
    </row>
    <row r="74" spans="1:8">
      <c r="A74" s="38" t="s">
        <v>147</v>
      </c>
      <c r="B74" s="38">
        <v>2019</v>
      </c>
      <c r="C74" s="38">
        <v>37143471</v>
      </c>
      <c r="D74" s="38">
        <v>498425</v>
      </c>
      <c r="E74" s="38">
        <v>23682</v>
      </c>
      <c r="F74" s="38">
        <v>21.046575458153871</v>
      </c>
      <c r="G74" s="110">
        <v>1568.4262731188244</v>
      </c>
      <c r="H74" s="38">
        <v>74.521685308722482</v>
      </c>
    </row>
    <row r="75" spans="1:8">
      <c r="A75" s="38" t="s">
        <v>148</v>
      </c>
      <c r="B75" s="38">
        <v>2019</v>
      </c>
      <c r="C75" s="38">
        <v>13876</v>
      </c>
      <c r="D75" s="38">
        <v>214</v>
      </c>
      <c r="E75" s="38">
        <v>28</v>
      </c>
      <c r="F75" s="38">
        <v>7.6428571428571432</v>
      </c>
      <c r="G75" s="38">
        <v>495.57142857142856</v>
      </c>
      <c r="H75" s="38">
        <v>64.841121495327101</v>
      </c>
    </row>
    <row r="76" spans="1:8">
      <c r="A76" s="38" t="s">
        <v>135</v>
      </c>
      <c r="B76" s="38">
        <v>2020</v>
      </c>
      <c r="C76" s="38">
        <v>36685756</v>
      </c>
      <c r="D76" s="38">
        <v>473108</v>
      </c>
      <c r="E76" s="38">
        <v>30472</v>
      </c>
      <c r="F76" s="38">
        <v>15.525991073772644</v>
      </c>
      <c r="G76" s="110">
        <v>1203.9169073247572</v>
      </c>
      <c r="H76" s="38">
        <v>77.542032685982903</v>
      </c>
    </row>
    <row r="77" spans="1:8">
      <c r="A77" s="38" t="s">
        <v>136</v>
      </c>
      <c r="B77" s="38">
        <v>2020</v>
      </c>
      <c r="C77" s="38">
        <v>5343121</v>
      </c>
      <c r="D77" s="38">
        <v>72715</v>
      </c>
      <c r="E77" s="38">
        <v>5640</v>
      </c>
      <c r="F77" s="38">
        <v>12.8927304964539</v>
      </c>
      <c r="G77" s="38">
        <v>947.36187943262416</v>
      </c>
      <c r="H77" s="38">
        <v>73.480313552912051</v>
      </c>
    </row>
    <row r="78" spans="1:8">
      <c r="A78" s="38" t="s">
        <v>137</v>
      </c>
      <c r="B78" s="38">
        <v>2020</v>
      </c>
      <c r="C78" s="38">
        <v>10837060</v>
      </c>
      <c r="D78" s="38">
        <v>131364</v>
      </c>
      <c r="E78" s="38">
        <v>8699</v>
      </c>
      <c r="F78" s="38">
        <v>15.101046097252558</v>
      </c>
      <c r="G78" s="38">
        <v>1245.7822738245775</v>
      </c>
      <c r="H78" s="38">
        <v>82.496422155232793</v>
      </c>
    </row>
    <row r="79" spans="1:8">
      <c r="A79" s="38" t="s">
        <v>138</v>
      </c>
      <c r="B79" s="38">
        <v>2020</v>
      </c>
      <c r="C79" s="38">
        <v>31235336</v>
      </c>
      <c r="D79" s="38">
        <v>298367</v>
      </c>
      <c r="E79" s="38">
        <v>20143</v>
      </c>
      <c r="F79" s="38">
        <v>14.812441046517401</v>
      </c>
      <c r="G79" s="110">
        <v>1550.6794419897731</v>
      </c>
      <c r="H79" s="38">
        <v>104.68763636729263</v>
      </c>
    </row>
    <row r="80" spans="1:8">
      <c r="A80" s="38" t="s">
        <v>139</v>
      </c>
      <c r="B80" s="38">
        <v>2020</v>
      </c>
      <c r="C80" s="38">
        <v>19412609</v>
      </c>
      <c r="D80" s="38">
        <v>249439</v>
      </c>
      <c r="E80" s="38">
        <v>10808</v>
      </c>
      <c r="F80" s="38">
        <v>23.079108068097707</v>
      </c>
      <c r="G80" s="110">
        <v>1796.1333271650628</v>
      </c>
      <c r="H80" s="38">
        <v>77.825075469353223</v>
      </c>
    </row>
    <row r="81" spans="1:8">
      <c r="A81" s="38" t="s">
        <v>140</v>
      </c>
      <c r="B81" s="38">
        <v>2020</v>
      </c>
      <c r="C81" s="38">
        <v>49927147</v>
      </c>
      <c r="D81" s="38">
        <v>340971</v>
      </c>
      <c r="E81" s="38">
        <v>29788</v>
      </c>
      <c r="F81" s="38">
        <v>11.446589230562642</v>
      </c>
      <c r="G81" s="110">
        <v>1676.0825500201424</v>
      </c>
      <c r="H81" s="38">
        <v>146.42637350390501</v>
      </c>
    </row>
    <row r="82" spans="1:8">
      <c r="A82" s="38" t="s">
        <v>141</v>
      </c>
      <c r="B82" s="38">
        <v>2020</v>
      </c>
      <c r="C82" s="38">
        <v>159810826</v>
      </c>
      <c r="D82" s="38">
        <v>1311346</v>
      </c>
      <c r="E82" s="38">
        <v>103829</v>
      </c>
      <c r="F82" s="38">
        <v>12.629862562482543</v>
      </c>
      <c r="G82" s="110">
        <v>1539.1733138140596</v>
      </c>
      <c r="H82" s="38">
        <v>121.86778012820415</v>
      </c>
    </row>
    <row r="83" spans="1:8">
      <c r="A83" s="38" t="s">
        <v>142</v>
      </c>
      <c r="B83" s="38">
        <v>2020</v>
      </c>
      <c r="C83" s="38">
        <v>13627676</v>
      </c>
      <c r="D83" s="38">
        <v>136366</v>
      </c>
      <c r="E83" s="38">
        <v>11870</v>
      </c>
      <c r="F83" s="38">
        <v>11.488289806234205</v>
      </c>
      <c r="G83" s="38">
        <v>1148.0771693344566</v>
      </c>
      <c r="H83" s="38">
        <v>99.934558467653233</v>
      </c>
    </row>
    <row r="84" spans="1:8">
      <c r="A84" s="38" t="s">
        <v>143</v>
      </c>
      <c r="B84" s="38">
        <v>2020</v>
      </c>
      <c r="C84" s="38">
        <v>36907822.799999997</v>
      </c>
      <c r="D84" s="38">
        <v>460432</v>
      </c>
      <c r="E84" s="38">
        <v>26050</v>
      </c>
      <c r="F84" s="38">
        <v>17.674932821497119</v>
      </c>
      <c r="G84" s="38">
        <v>1416.8070172744719</v>
      </c>
      <c r="H84" s="38">
        <v>80.159117524411855</v>
      </c>
    </row>
    <row r="85" spans="1:8">
      <c r="A85" s="38" t="s">
        <v>144</v>
      </c>
      <c r="B85" s="38">
        <v>2020</v>
      </c>
      <c r="C85" s="38">
        <v>92946555.150000006</v>
      </c>
      <c r="D85" s="38">
        <v>900048</v>
      </c>
      <c r="E85" s="38">
        <v>65834</v>
      </c>
      <c r="F85" s="38">
        <v>13.671476744539296</v>
      </c>
      <c r="G85" s="110">
        <v>1411.8321103077437</v>
      </c>
      <c r="H85" s="38">
        <v>103.26844251639913</v>
      </c>
    </row>
    <row r="86" spans="1:8">
      <c r="A86" s="38" t="s">
        <v>145</v>
      </c>
      <c r="B86" s="38">
        <v>2020</v>
      </c>
      <c r="C86" s="38">
        <v>193568</v>
      </c>
      <c r="D86" s="38">
        <v>1297</v>
      </c>
      <c r="E86" s="38">
        <v>153</v>
      </c>
      <c r="F86" s="38">
        <v>8.477124183006536</v>
      </c>
      <c r="G86" s="38">
        <v>1265.1503267973856</v>
      </c>
      <c r="H86" s="38">
        <v>149.24286815728604</v>
      </c>
    </row>
    <row r="87" spans="1:8">
      <c r="A87" s="38" t="s">
        <v>146</v>
      </c>
      <c r="B87" s="38">
        <v>2020</v>
      </c>
      <c r="C87" s="38">
        <v>1390010</v>
      </c>
      <c r="D87" s="38">
        <v>13232</v>
      </c>
      <c r="E87" s="38">
        <v>1131</v>
      </c>
      <c r="F87" s="38">
        <v>11.699381078691424</v>
      </c>
      <c r="G87" s="110">
        <v>1229.0097259062777</v>
      </c>
      <c r="H87" s="38">
        <v>105.04912333736397</v>
      </c>
    </row>
    <row r="88" spans="1:8">
      <c r="A88" s="38" t="s">
        <v>147</v>
      </c>
      <c r="B88" s="38">
        <v>2020</v>
      </c>
      <c r="C88" s="38">
        <v>40046658</v>
      </c>
      <c r="D88" s="38">
        <v>467249</v>
      </c>
      <c r="E88" s="38">
        <v>23819</v>
      </c>
      <c r="F88" s="38">
        <v>19.616650573071919</v>
      </c>
      <c r="G88" s="110">
        <v>1681.2904823880097</v>
      </c>
      <c r="H88" s="38">
        <v>85.707316655573365</v>
      </c>
    </row>
    <row r="89" spans="1:8">
      <c r="A89" s="38" t="s">
        <v>148</v>
      </c>
      <c r="B89" s="38">
        <v>2020</v>
      </c>
      <c r="C89" s="38">
        <v>12880</v>
      </c>
      <c r="D89" s="38">
        <v>96</v>
      </c>
      <c r="E89" s="38">
        <v>17</v>
      </c>
      <c r="F89" s="38">
        <v>5.6470588235294121</v>
      </c>
      <c r="G89" s="38">
        <v>757.64705882352939</v>
      </c>
      <c r="H89" s="38">
        <v>134.16666666666666</v>
      </c>
    </row>
    <row r="90" spans="1:8">
      <c r="A90" s="38" t="s">
        <v>135</v>
      </c>
      <c r="B90" s="38">
        <v>2021</v>
      </c>
      <c r="C90" s="38">
        <v>36753300</v>
      </c>
      <c r="D90" s="38">
        <v>475610</v>
      </c>
      <c r="E90" s="38">
        <v>30161</v>
      </c>
      <c r="F90" s="38">
        <v>15.769039488080633</v>
      </c>
      <c r="G90" s="110">
        <v>1218.5703391797354</v>
      </c>
      <c r="H90" s="38">
        <v>77.27612960198482</v>
      </c>
    </row>
    <row r="91" spans="1:8">
      <c r="A91" s="38" t="s">
        <v>136</v>
      </c>
      <c r="B91" s="38">
        <v>2021</v>
      </c>
      <c r="C91" s="38">
        <v>4998187</v>
      </c>
      <c r="D91" s="38">
        <v>67100</v>
      </c>
      <c r="E91" s="38">
        <v>5368</v>
      </c>
      <c r="F91" s="38">
        <v>12.5</v>
      </c>
      <c r="G91" s="38">
        <v>931.10786140089419</v>
      </c>
      <c r="H91" s="38">
        <v>74.488628912071533</v>
      </c>
    </row>
    <row r="92" spans="1:8">
      <c r="A92" s="38" t="s">
        <v>137</v>
      </c>
      <c r="B92" s="38">
        <v>2021</v>
      </c>
      <c r="C92" s="38">
        <v>9706304</v>
      </c>
      <c r="D92" s="38">
        <v>124427</v>
      </c>
      <c r="E92" s="38">
        <v>8817</v>
      </c>
      <c r="F92" s="38">
        <v>14.112169672224113</v>
      </c>
      <c r="G92" s="38">
        <v>1100.8624248610638</v>
      </c>
      <c r="H92" s="38">
        <v>78.008020767196825</v>
      </c>
    </row>
    <row r="93" spans="1:8">
      <c r="A93" s="38" t="s">
        <v>138</v>
      </c>
      <c r="B93" s="38">
        <v>2021</v>
      </c>
      <c r="C93" s="38">
        <v>30274845.16</v>
      </c>
      <c r="D93" s="38">
        <v>342203</v>
      </c>
      <c r="E93" s="38">
        <v>19931</v>
      </c>
      <c r="F93" s="38">
        <v>17.169384376097536</v>
      </c>
      <c r="G93" s="110">
        <v>1518.9827484822638</v>
      </c>
      <c r="H93" s="38">
        <v>88.470425916780385</v>
      </c>
    </row>
    <row r="94" spans="1:8">
      <c r="A94" s="38" t="s">
        <v>139</v>
      </c>
      <c r="B94" s="38">
        <v>2021</v>
      </c>
      <c r="C94" s="38">
        <v>17834584</v>
      </c>
      <c r="D94" s="38">
        <v>218196</v>
      </c>
      <c r="E94" s="38">
        <v>11506</v>
      </c>
      <c r="F94" s="38">
        <v>18.963671128107073</v>
      </c>
      <c r="G94" s="110">
        <v>1550.0246827742048</v>
      </c>
      <c r="H94" s="38">
        <v>81.736530458853508</v>
      </c>
    </row>
    <row r="95" spans="1:8">
      <c r="A95" s="38" t="s">
        <v>140</v>
      </c>
      <c r="B95" s="38">
        <v>2021</v>
      </c>
      <c r="C95" s="38">
        <v>46002578</v>
      </c>
      <c r="D95" s="38">
        <v>287674</v>
      </c>
      <c r="E95" s="38">
        <v>28675</v>
      </c>
      <c r="F95" s="38">
        <v>10.032223190932868</v>
      </c>
      <c r="G95" s="110">
        <v>1604.2747340889277</v>
      </c>
      <c r="H95" s="38">
        <v>159.91218532088405</v>
      </c>
    </row>
    <row r="96" spans="1:8">
      <c r="A96" s="38" t="s">
        <v>141</v>
      </c>
      <c r="B96" s="38">
        <v>2021</v>
      </c>
      <c r="C96" s="38">
        <v>151253512.5</v>
      </c>
      <c r="D96" s="38">
        <v>1276281</v>
      </c>
      <c r="E96" s="38">
        <v>99260</v>
      </c>
      <c r="F96" s="38">
        <v>12.857958895829135</v>
      </c>
      <c r="G96" s="110">
        <v>1523.8113288333668</v>
      </c>
      <c r="H96" s="38">
        <v>118.51113704583865</v>
      </c>
    </row>
    <row r="97" spans="1:8">
      <c r="A97" s="38" t="s">
        <v>142</v>
      </c>
      <c r="B97" s="38">
        <v>2021</v>
      </c>
      <c r="C97" s="38">
        <v>12746051</v>
      </c>
      <c r="D97" s="38">
        <v>127702</v>
      </c>
      <c r="E97" s="38">
        <v>8798</v>
      </c>
      <c r="F97" s="38">
        <v>14.514889747669924</v>
      </c>
      <c r="G97" s="110">
        <v>1448.7441463969085</v>
      </c>
      <c r="H97" s="38">
        <v>99.810895679002684</v>
      </c>
    </row>
    <row r="98" spans="1:8">
      <c r="A98" s="38" t="s">
        <v>143</v>
      </c>
      <c r="B98" s="38">
        <v>2021</v>
      </c>
      <c r="C98" s="38">
        <v>34837589</v>
      </c>
      <c r="D98" s="38">
        <v>408788</v>
      </c>
      <c r="E98" s="38">
        <v>27352</v>
      </c>
      <c r="F98" s="38">
        <v>14.945451886516524</v>
      </c>
      <c r="G98" s="38">
        <v>1273.6761114360925</v>
      </c>
      <c r="H98" s="38">
        <v>85.221652788242309</v>
      </c>
    </row>
    <row r="99" spans="1:8">
      <c r="A99" s="38" t="s">
        <v>144</v>
      </c>
      <c r="B99" s="38">
        <v>2021</v>
      </c>
      <c r="C99" s="38">
        <v>85003937</v>
      </c>
      <c r="D99" s="38">
        <v>866105</v>
      </c>
      <c r="E99" s="38">
        <v>62824</v>
      </c>
      <c r="F99" s="38">
        <v>13.786212275563479</v>
      </c>
      <c r="G99" s="110">
        <v>1353.0487870877371</v>
      </c>
      <c r="H99" s="38">
        <v>98.14507132507029</v>
      </c>
    </row>
    <row r="100" spans="1:8">
      <c r="A100" s="38" t="s">
        <v>145</v>
      </c>
      <c r="B100" s="38">
        <v>2021</v>
      </c>
      <c r="C100" s="38">
        <v>131721</v>
      </c>
      <c r="D100" s="38">
        <v>659</v>
      </c>
      <c r="E100" s="38">
        <v>132</v>
      </c>
      <c r="F100" s="38">
        <v>4.9924242424242422</v>
      </c>
      <c r="G100" s="38">
        <v>997.88636363636363</v>
      </c>
      <c r="H100" s="38">
        <v>199.88012139605462</v>
      </c>
    </row>
    <row r="101" spans="1:8">
      <c r="A101" s="38" t="s">
        <v>146</v>
      </c>
      <c r="B101" s="38">
        <v>2021</v>
      </c>
      <c r="C101" s="38">
        <v>1362898</v>
      </c>
      <c r="D101" s="38">
        <v>15151</v>
      </c>
      <c r="E101" s="38">
        <v>1163</v>
      </c>
      <c r="F101" s="38">
        <v>13.027515047291487</v>
      </c>
      <c r="G101" s="38">
        <v>1171.8813413585556</v>
      </c>
      <c r="H101" s="38">
        <v>89.954326447099206</v>
      </c>
    </row>
    <row r="102" spans="1:8">
      <c r="A102" s="38" t="s">
        <v>147</v>
      </c>
      <c r="B102" s="38">
        <v>2021</v>
      </c>
      <c r="C102" s="38">
        <v>37412276</v>
      </c>
      <c r="D102" s="38">
        <v>447778</v>
      </c>
      <c r="E102" s="38">
        <v>23830</v>
      </c>
      <c r="F102" s="38">
        <v>18.790516156105749</v>
      </c>
      <c r="G102" s="110">
        <v>1569.9654217373059</v>
      </c>
      <c r="H102" s="38">
        <v>83.550947121118057</v>
      </c>
    </row>
    <row r="103" spans="1:8">
      <c r="A103" s="38" t="s">
        <v>148</v>
      </c>
      <c r="B103" s="38">
        <v>2021</v>
      </c>
      <c r="C103" s="38">
        <v>3060</v>
      </c>
      <c r="D103" s="38">
        <v>11</v>
      </c>
      <c r="E103" s="38">
        <v>6</v>
      </c>
      <c r="F103" s="38">
        <v>1.8333333333333333</v>
      </c>
      <c r="G103" s="38">
        <v>510</v>
      </c>
      <c r="H103" s="38">
        <v>278.18181818181819</v>
      </c>
    </row>
    <row r="104" spans="1:8">
      <c r="A104" s="38" t="s">
        <v>135</v>
      </c>
      <c r="B104" s="38">
        <v>2022</v>
      </c>
      <c r="C104" s="38">
        <v>34452181</v>
      </c>
      <c r="D104" s="38">
        <v>446898</v>
      </c>
      <c r="E104" s="38">
        <v>27366</v>
      </c>
      <c r="F104" s="38">
        <v>16.330409997807497</v>
      </c>
      <c r="G104" s="110">
        <v>1258.9410582474604</v>
      </c>
      <c r="H104" s="38">
        <v>77.09182184749092</v>
      </c>
    </row>
    <row r="105" spans="1:8">
      <c r="A105" s="38" t="s">
        <v>136</v>
      </c>
      <c r="B105" s="38">
        <v>2022</v>
      </c>
      <c r="C105" s="38">
        <v>4713964</v>
      </c>
      <c r="D105" s="38">
        <v>60413</v>
      </c>
      <c r="E105" s="38">
        <v>4937</v>
      </c>
      <c r="F105" s="38">
        <v>12.236783471743975</v>
      </c>
      <c r="G105" s="38">
        <v>954.82357707109577</v>
      </c>
      <c r="H105" s="38">
        <v>78.028967275255326</v>
      </c>
    </row>
    <row r="106" spans="1:8">
      <c r="A106" s="38" t="s">
        <v>137</v>
      </c>
      <c r="B106" s="38">
        <v>2022</v>
      </c>
      <c r="C106" s="38">
        <v>8387386</v>
      </c>
      <c r="D106" s="38">
        <v>100856</v>
      </c>
      <c r="E106" s="38">
        <v>6733</v>
      </c>
      <c r="F106" s="38">
        <v>14.979355413634339</v>
      </c>
      <c r="G106" s="38">
        <v>1245.7130551017376</v>
      </c>
      <c r="H106" s="38">
        <v>83.161993337034986</v>
      </c>
    </row>
    <row r="107" spans="1:8">
      <c r="A107" s="38" t="s">
        <v>138</v>
      </c>
      <c r="B107" s="38">
        <v>2022</v>
      </c>
      <c r="C107" s="38">
        <v>28665143</v>
      </c>
      <c r="D107" s="38">
        <v>318092</v>
      </c>
      <c r="E107" s="38">
        <v>18456</v>
      </c>
      <c r="F107" s="38">
        <v>17.235153879497183</v>
      </c>
      <c r="G107" s="110">
        <v>1553.1611941915908</v>
      </c>
      <c r="H107" s="38">
        <v>90.115887856343448</v>
      </c>
    </row>
    <row r="108" spans="1:8">
      <c r="A108" s="38" t="s">
        <v>139</v>
      </c>
      <c r="B108" s="38">
        <v>2022</v>
      </c>
      <c r="C108" s="38">
        <v>15288441</v>
      </c>
      <c r="D108" s="38">
        <v>170236</v>
      </c>
      <c r="E108" s="38">
        <v>11734</v>
      </c>
      <c r="F108" s="38">
        <v>14.507925686040567</v>
      </c>
      <c r="G108" s="38">
        <v>1302.9181012442475</v>
      </c>
      <c r="H108" s="38">
        <v>89.807332174158233</v>
      </c>
    </row>
    <row r="109" spans="1:8">
      <c r="A109" s="38" t="s">
        <v>140</v>
      </c>
      <c r="B109" s="38">
        <v>2022</v>
      </c>
      <c r="C109" s="38">
        <v>43573663</v>
      </c>
      <c r="D109" s="38">
        <v>286633</v>
      </c>
      <c r="E109" s="38">
        <v>27662</v>
      </c>
      <c r="F109" s="38">
        <v>10.361976718964645</v>
      </c>
      <c r="G109" s="110">
        <v>1575.2173740148942</v>
      </c>
      <c r="H109" s="38">
        <v>152.0190033945847</v>
      </c>
    </row>
    <row r="110" spans="1:8">
      <c r="A110" s="38" t="s">
        <v>141</v>
      </c>
      <c r="B110" s="38">
        <v>2022</v>
      </c>
      <c r="C110" s="38">
        <v>141279410.5</v>
      </c>
      <c r="D110" s="38">
        <v>1192273</v>
      </c>
      <c r="E110" s="38">
        <v>92270</v>
      </c>
      <c r="F110" s="38">
        <v>12.921567139915465</v>
      </c>
      <c r="G110" s="110">
        <v>1531.1521675517504</v>
      </c>
      <c r="H110" s="38">
        <v>118.49585665363553</v>
      </c>
    </row>
    <row r="111" spans="1:8">
      <c r="A111" s="38" t="s">
        <v>142</v>
      </c>
      <c r="B111" s="38">
        <v>2022</v>
      </c>
      <c r="C111" s="38">
        <v>10855636</v>
      </c>
      <c r="D111" s="38">
        <v>104830</v>
      </c>
      <c r="E111" s="38">
        <v>7892</v>
      </c>
      <c r="F111" s="38">
        <v>13.283071464774455</v>
      </c>
      <c r="G111" s="38">
        <v>1375.5240750126711</v>
      </c>
      <c r="H111" s="38">
        <v>103.55466946484785</v>
      </c>
    </row>
    <row r="112" spans="1:8">
      <c r="A112" s="38" t="s">
        <v>143</v>
      </c>
      <c r="B112" s="38">
        <v>2022</v>
      </c>
      <c r="C112" s="38">
        <v>32835285</v>
      </c>
      <c r="D112" s="38">
        <v>357032</v>
      </c>
      <c r="E112" s="38">
        <v>26402</v>
      </c>
      <c r="F112" s="38">
        <v>13.522914930687069</v>
      </c>
      <c r="G112" s="38">
        <v>1243.6665782895236</v>
      </c>
      <c r="H112" s="38">
        <v>91.967344663783635</v>
      </c>
    </row>
    <row r="113" spans="1:8">
      <c r="A113" s="38" t="s">
        <v>144</v>
      </c>
      <c r="B113" s="38">
        <v>2022</v>
      </c>
      <c r="C113" s="38">
        <v>76326961</v>
      </c>
      <c r="D113" s="38">
        <v>777555</v>
      </c>
      <c r="E113" s="38">
        <v>59268</v>
      </c>
      <c r="F113" s="38">
        <v>13.119305527434703</v>
      </c>
      <c r="G113" s="38">
        <v>1287.8275123169333</v>
      </c>
      <c r="H113" s="38">
        <v>98.162780767919955</v>
      </c>
    </row>
    <row r="114" spans="1:8">
      <c r="A114" s="38" t="s">
        <v>145</v>
      </c>
      <c r="B114" s="38">
        <v>2022</v>
      </c>
      <c r="C114" s="38">
        <v>196687</v>
      </c>
      <c r="D114" s="38">
        <v>1551</v>
      </c>
      <c r="E114" s="38">
        <v>237</v>
      </c>
      <c r="F114" s="38">
        <v>6.5443037974683547</v>
      </c>
      <c r="G114" s="38">
        <v>829.90295358649792</v>
      </c>
      <c r="H114" s="38">
        <v>126.81302385557704</v>
      </c>
    </row>
    <row r="115" spans="1:8">
      <c r="A115" s="38" t="s">
        <v>146</v>
      </c>
      <c r="B115" s="38">
        <v>2022</v>
      </c>
      <c r="C115" s="38">
        <v>1343441</v>
      </c>
      <c r="D115" s="38">
        <v>14579</v>
      </c>
      <c r="E115" s="38">
        <v>1082</v>
      </c>
      <c r="F115" s="38">
        <v>13.474121996303142</v>
      </c>
      <c r="G115" s="38">
        <v>1241.6275415896489</v>
      </c>
      <c r="H115" s="38">
        <v>92.149050003429593</v>
      </c>
    </row>
    <row r="116" spans="1:8">
      <c r="A116" s="38" t="s">
        <v>147</v>
      </c>
      <c r="B116" s="38">
        <v>2022</v>
      </c>
      <c r="C116" s="38">
        <v>35396080</v>
      </c>
      <c r="D116" s="38">
        <v>405490</v>
      </c>
      <c r="E116" s="38">
        <v>22046</v>
      </c>
      <c r="F116" s="38">
        <v>18.392905742538328</v>
      </c>
      <c r="G116" s="110">
        <v>1605.5556563548944</v>
      </c>
      <c r="H116" s="38">
        <v>87.292115711854791</v>
      </c>
    </row>
    <row r="117" spans="1:8">
      <c r="A117" s="38" t="s">
        <v>148</v>
      </c>
      <c r="B117" s="38">
        <v>2022</v>
      </c>
      <c r="C117" s="38">
        <v>610</v>
      </c>
      <c r="D117" s="38">
        <v>6</v>
      </c>
      <c r="E117" s="38">
        <v>2</v>
      </c>
      <c r="F117" s="38">
        <v>3</v>
      </c>
      <c r="G117" s="38">
        <v>305</v>
      </c>
      <c r="H117" s="38">
        <v>101.66666666666667</v>
      </c>
    </row>
    <row r="118" spans="1:8">
      <c r="A118" s="38" t="s">
        <v>135</v>
      </c>
      <c r="B118" s="38">
        <v>2023</v>
      </c>
      <c r="C118" s="38">
        <v>32343656</v>
      </c>
      <c r="D118" s="38">
        <v>414982</v>
      </c>
      <c r="E118" s="38">
        <v>26350</v>
      </c>
      <c r="F118" s="38">
        <v>15.748842504743832</v>
      </c>
      <c r="G118" s="38">
        <v>1227.4632258064516</v>
      </c>
      <c r="H118" s="38">
        <v>77.939901007754557</v>
      </c>
    </row>
    <row r="119" spans="1:8">
      <c r="A119" s="38" t="s">
        <v>136</v>
      </c>
      <c r="B119" s="38">
        <v>2023</v>
      </c>
      <c r="C119" s="38">
        <v>3928316</v>
      </c>
      <c r="D119" s="38">
        <v>48076</v>
      </c>
      <c r="E119" s="38">
        <v>3927</v>
      </c>
      <c r="F119" s="38">
        <v>12.242424242424242</v>
      </c>
      <c r="G119" s="38">
        <v>1000.3351158645277</v>
      </c>
      <c r="H119" s="38">
        <v>81.710541642399534</v>
      </c>
    </row>
    <row r="120" spans="1:8">
      <c r="A120" s="38" t="s">
        <v>137</v>
      </c>
      <c r="B120" s="38">
        <v>2023</v>
      </c>
      <c r="C120" s="38">
        <v>6846670</v>
      </c>
      <c r="D120" s="38">
        <v>78764</v>
      </c>
      <c r="E120" s="38">
        <v>5398</v>
      </c>
      <c r="F120" s="38">
        <v>14.591330122267507</v>
      </c>
      <c r="G120" s="38">
        <v>1268.371619118192</v>
      </c>
      <c r="H120" s="38">
        <v>86.926387689807527</v>
      </c>
    </row>
    <row r="121" spans="1:8">
      <c r="A121" s="38" t="s">
        <v>138</v>
      </c>
      <c r="B121" s="38">
        <v>2023</v>
      </c>
      <c r="C121" s="38">
        <v>27014831</v>
      </c>
      <c r="D121" s="38">
        <v>289424</v>
      </c>
      <c r="E121" s="38">
        <v>17387</v>
      </c>
      <c r="F121" s="38">
        <v>16.64599988497153</v>
      </c>
      <c r="G121" s="110">
        <v>1553.7373324897912</v>
      </c>
      <c r="H121" s="38">
        <v>93.339982171485431</v>
      </c>
    </row>
    <row r="122" spans="1:8">
      <c r="A122" s="38" t="s">
        <v>139</v>
      </c>
      <c r="B122" s="38">
        <v>2023</v>
      </c>
      <c r="C122" s="38">
        <v>12696063</v>
      </c>
      <c r="D122" s="38">
        <v>139753</v>
      </c>
      <c r="E122" s="38">
        <v>9980</v>
      </c>
      <c r="F122" s="38">
        <v>14.003306613226453</v>
      </c>
      <c r="G122" s="38">
        <v>1272.1506012024049</v>
      </c>
      <c r="H122" s="38">
        <v>90.846443367942015</v>
      </c>
    </row>
    <row r="123" spans="1:8">
      <c r="A123" s="38" t="s">
        <v>140</v>
      </c>
      <c r="B123" s="38">
        <v>2023</v>
      </c>
      <c r="C123" s="38">
        <v>40629472</v>
      </c>
      <c r="D123" s="38">
        <v>274807</v>
      </c>
      <c r="E123" s="38">
        <v>27198</v>
      </c>
      <c r="F123" s="38">
        <v>10.103941466284285</v>
      </c>
      <c r="G123" s="110">
        <v>1493.8404294433415</v>
      </c>
      <c r="H123" s="38">
        <v>147.84729646624723</v>
      </c>
    </row>
    <row r="124" spans="1:8">
      <c r="A124" s="38" t="s">
        <v>141</v>
      </c>
      <c r="B124" s="38">
        <v>2023</v>
      </c>
      <c r="C124" s="38">
        <v>126326033</v>
      </c>
      <c r="D124" s="38">
        <v>1016741</v>
      </c>
      <c r="E124" s="38">
        <v>85683</v>
      </c>
      <c r="F124" s="38">
        <v>11.866309536314088</v>
      </c>
      <c r="G124" s="110">
        <v>1474.3418531097184</v>
      </c>
      <c r="H124" s="38">
        <v>124.24603020828313</v>
      </c>
    </row>
    <row r="125" spans="1:8">
      <c r="A125" s="38" t="s">
        <v>142</v>
      </c>
      <c r="B125" s="38">
        <v>2023</v>
      </c>
      <c r="C125" s="38">
        <v>9631514</v>
      </c>
      <c r="D125" s="38">
        <v>83365</v>
      </c>
      <c r="E125" s="38">
        <v>6795</v>
      </c>
      <c r="F125" s="38">
        <v>12.268579838116262</v>
      </c>
      <c r="G125" s="38">
        <v>1417.4413539367181</v>
      </c>
      <c r="H125" s="38">
        <v>115.53426497930786</v>
      </c>
    </row>
    <row r="126" spans="1:8">
      <c r="A126" s="38" t="s">
        <v>143</v>
      </c>
      <c r="B126" s="38">
        <v>2023</v>
      </c>
      <c r="C126" s="38">
        <v>29621552</v>
      </c>
      <c r="D126" s="38">
        <v>298198.3</v>
      </c>
      <c r="E126" s="38">
        <v>24839</v>
      </c>
      <c r="F126" s="38">
        <v>12.005245782841499</v>
      </c>
      <c r="G126" s="38">
        <v>1192.5420508071984</v>
      </c>
      <c r="H126" s="38">
        <v>99.335080045727963</v>
      </c>
    </row>
    <row r="127" spans="1:8">
      <c r="A127" s="38" t="s">
        <v>144</v>
      </c>
      <c r="B127" s="38">
        <v>2023</v>
      </c>
      <c r="C127" s="38">
        <v>69806293</v>
      </c>
      <c r="D127" s="38">
        <v>715333</v>
      </c>
      <c r="E127" s="38">
        <v>56010</v>
      </c>
      <c r="F127" s="38">
        <v>12.771522942331726</v>
      </c>
      <c r="G127" s="38">
        <v>1246.3183895732905</v>
      </c>
      <c r="H127" s="38">
        <v>97.58573000267009</v>
      </c>
    </row>
    <row r="128" spans="1:8">
      <c r="A128" s="38" t="s">
        <v>145</v>
      </c>
      <c r="B128" s="38">
        <v>2023</v>
      </c>
      <c r="C128" s="38">
        <v>255800</v>
      </c>
      <c r="D128" s="38">
        <v>2115</v>
      </c>
      <c r="E128" s="38">
        <v>269</v>
      </c>
      <c r="F128" s="38">
        <v>7.8624535315985131</v>
      </c>
      <c r="G128" s="38">
        <v>950.92936802973975</v>
      </c>
      <c r="H128" s="38">
        <v>120.94562647754137</v>
      </c>
    </row>
    <row r="129" spans="1:8">
      <c r="A129" s="38" t="s">
        <v>146</v>
      </c>
      <c r="B129" s="38">
        <v>2023</v>
      </c>
      <c r="C129" s="38">
        <v>1275193</v>
      </c>
      <c r="D129" s="38">
        <v>14562</v>
      </c>
      <c r="E129" s="38">
        <v>935</v>
      </c>
      <c r="F129" s="38">
        <v>15.574331550802139</v>
      </c>
      <c r="G129" s="38">
        <v>1363.842780748663</v>
      </c>
      <c r="H129" s="38">
        <v>87.569907979673118</v>
      </c>
    </row>
    <row r="130" spans="1:8">
      <c r="A130" s="38" t="s">
        <v>147</v>
      </c>
      <c r="B130" s="38">
        <v>2023</v>
      </c>
      <c r="C130" s="38">
        <v>32649791</v>
      </c>
      <c r="D130" s="38">
        <v>361277</v>
      </c>
      <c r="E130" s="38">
        <v>20555</v>
      </c>
      <c r="F130" s="38">
        <v>17.576112867915349</v>
      </c>
      <c r="G130" s="110">
        <v>1588.4111408416443</v>
      </c>
      <c r="H130" s="38">
        <v>90.373289747202278</v>
      </c>
    </row>
    <row r="131" spans="1:8">
      <c r="A131" s="38" t="s">
        <v>148</v>
      </c>
      <c r="B131" s="38">
        <v>2023</v>
      </c>
      <c r="C131" s="38">
        <v>385</v>
      </c>
      <c r="D131" s="38">
        <v>7</v>
      </c>
      <c r="E131" s="38">
        <v>1</v>
      </c>
      <c r="F131" s="38">
        <v>7</v>
      </c>
      <c r="G131" s="38">
        <v>385</v>
      </c>
      <c r="H131" s="38">
        <v>55</v>
      </c>
    </row>
    <row r="132" spans="1:8">
      <c r="A132" s="38" t="s">
        <v>135</v>
      </c>
      <c r="B132" s="38">
        <v>2024</v>
      </c>
      <c r="C132" s="38">
        <v>25878095</v>
      </c>
      <c r="D132" s="38">
        <v>361269</v>
      </c>
      <c r="E132" s="38">
        <v>22968</v>
      </c>
      <c r="F132" s="38">
        <v>15.647328099999999</v>
      </c>
      <c r="G132" s="38">
        <v>1208.8048859999999</v>
      </c>
      <c r="H132" s="38">
        <v>77.253118119999996</v>
      </c>
    </row>
    <row r="133" spans="1:8">
      <c r="A133" s="38" t="s">
        <v>136</v>
      </c>
      <c r="B133" s="38">
        <v>2024</v>
      </c>
      <c r="C133" s="38">
        <v>2536676</v>
      </c>
      <c r="D133" s="38">
        <v>35985</v>
      </c>
      <c r="E133" s="38">
        <v>3227</v>
      </c>
      <c r="F133" s="38">
        <v>11.833732060000001</v>
      </c>
      <c r="G133" s="38">
        <v>1011.433812</v>
      </c>
      <c r="H133" s="38">
        <v>85.470399950000001</v>
      </c>
    </row>
    <row r="134" spans="1:8">
      <c r="A134" s="38" t="s">
        <v>137</v>
      </c>
      <c r="B134" s="38">
        <v>2024</v>
      </c>
      <c r="C134" s="38">
        <v>4240046</v>
      </c>
      <c r="D134" s="38">
        <v>67030</v>
      </c>
      <c r="E134" s="38">
        <v>4709</v>
      </c>
      <c r="F134" s="38">
        <v>14.149524100000001</v>
      </c>
      <c r="G134" s="38">
        <v>1301.8256060000001</v>
      </c>
      <c r="H134" s="38">
        <v>92.004903979999995</v>
      </c>
    </row>
    <row r="135" spans="1:8">
      <c r="A135" s="38" t="s">
        <v>138</v>
      </c>
      <c r="B135" s="38">
        <v>2024</v>
      </c>
      <c r="C135" s="38">
        <v>23763953</v>
      </c>
      <c r="D135" s="38">
        <v>273332</v>
      </c>
      <c r="E135" s="38">
        <v>15854</v>
      </c>
      <c r="F135" s="38">
        <v>17.29356246</v>
      </c>
      <c r="G135" s="38">
        <v>1546.8302409999999</v>
      </c>
      <c r="H135" s="38">
        <v>89.445436439999995</v>
      </c>
    </row>
    <row r="136" spans="1:8">
      <c r="A136" s="38" t="s">
        <v>139</v>
      </c>
      <c r="B136" s="38">
        <v>2024</v>
      </c>
      <c r="C136" s="38">
        <v>9725356</v>
      </c>
      <c r="D136" s="38">
        <v>112002</v>
      </c>
      <c r="E136" s="38">
        <v>8370</v>
      </c>
      <c r="F136" s="38">
        <v>13.21092374</v>
      </c>
      <c r="G136" s="38">
        <v>1223.931034</v>
      </c>
      <c r="H136" s="38">
        <v>92.645378859999994</v>
      </c>
    </row>
    <row r="137" spans="1:8">
      <c r="A137" s="38" t="s">
        <v>140</v>
      </c>
      <c r="B137" s="38">
        <v>2024</v>
      </c>
      <c r="C137" s="38">
        <v>30580454</v>
      </c>
      <c r="D137" s="38">
        <v>257469</v>
      </c>
      <c r="E137" s="38">
        <v>26063</v>
      </c>
      <c r="F137" s="38">
        <v>10.049936389999999</v>
      </c>
      <c r="G137" s="38">
        <v>1389.5153580000001</v>
      </c>
      <c r="H137" s="38">
        <v>138.26110980000001</v>
      </c>
    </row>
    <row r="138" spans="1:8">
      <c r="A138" s="38" t="s">
        <v>141</v>
      </c>
      <c r="B138" s="38">
        <v>2024</v>
      </c>
      <c r="C138" s="38">
        <v>110846430</v>
      </c>
      <c r="D138" s="38">
        <v>931641</v>
      </c>
      <c r="E138" s="38">
        <v>77102</v>
      </c>
      <c r="F138" s="38">
        <v>12.07764759</v>
      </c>
      <c r="G138" s="38">
        <v>1480.894444</v>
      </c>
      <c r="H138" s="38">
        <v>122.61447699999999</v>
      </c>
    </row>
    <row r="139" spans="1:8">
      <c r="A139" s="38" t="s">
        <v>142</v>
      </c>
      <c r="B139" s="38">
        <v>2024</v>
      </c>
      <c r="C139" s="38">
        <v>7052910</v>
      </c>
      <c r="D139" s="38">
        <v>68824</v>
      </c>
      <c r="E139" s="38">
        <v>5849</v>
      </c>
      <c r="F139" s="38">
        <v>11.426049020000001</v>
      </c>
      <c r="G139" s="38">
        <v>1465.083091</v>
      </c>
      <c r="H139" s="38">
        <v>128.2230706</v>
      </c>
    </row>
    <row r="140" spans="1:8">
      <c r="A140" s="38" t="s">
        <v>143</v>
      </c>
      <c r="B140" s="38">
        <v>2024</v>
      </c>
      <c r="C140" s="38">
        <v>25464151</v>
      </c>
      <c r="D140" s="38">
        <v>258838</v>
      </c>
      <c r="E140" s="38">
        <v>21136</v>
      </c>
      <c r="F140" s="38">
        <v>12.25093889</v>
      </c>
      <c r="G140" s="38">
        <v>1241.971955</v>
      </c>
      <c r="H140" s="38">
        <v>101.3776958</v>
      </c>
    </row>
    <row r="141" spans="1:8">
      <c r="A141" s="38" t="s">
        <v>144</v>
      </c>
      <c r="B141" s="38">
        <v>2024</v>
      </c>
      <c r="C141" s="38">
        <v>51821055</v>
      </c>
      <c r="D141" s="38">
        <v>651804</v>
      </c>
      <c r="E141" s="38">
        <v>49765</v>
      </c>
      <c r="F141" s="38">
        <v>12.637138930000001</v>
      </c>
      <c r="G141" s="38">
        <v>1188.011348</v>
      </c>
      <c r="H141" s="38">
        <v>94.009518679999999</v>
      </c>
    </row>
    <row r="142" spans="1:8">
      <c r="A142" s="38" t="s">
        <v>145</v>
      </c>
      <c r="B142" s="38">
        <v>2024</v>
      </c>
      <c r="C142" s="38">
        <v>64377</v>
      </c>
      <c r="D142" s="38">
        <v>2338</v>
      </c>
      <c r="E142" s="38">
        <v>264</v>
      </c>
      <c r="F142" s="38">
        <v>8.1914893620000004</v>
      </c>
      <c r="G142" s="38">
        <v>1369.7234040000001</v>
      </c>
      <c r="H142" s="38">
        <v>167.212987</v>
      </c>
    </row>
    <row r="143" spans="1:8">
      <c r="A143" s="38" t="s">
        <v>146</v>
      </c>
      <c r="B143" s="38">
        <v>2024</v>
      </c>
      <c r="C143" s="38">
        <v>147506</v>
      </c>
      <c r="D143" s="38">
        <v>14069</v>
      </c>
      <c r="E143" s="38">
        <v>910</v>
      </c>
      <c r="F143" s="38">
        <v>14.30555556</v>
      </c>
      <c r="G143" s="38">
        <v>1365.796296</v>
      </c>
      <c r="H143" s="38">
        <v>95.473139160000002</v>
      </c>
    </row>
    <row r="144" spans="1:8">
      <c r="A144" s="38" t="s">
        <v>147</v>
      </c>
      <c r="B144" s="38">
        <v>2024</v>
      </c>
      <c r="C144" s="38">
        <v>28122481</v>
      </c>
      <c r="D144" s="38">
        <v>316123</v>
      </c>
      <c r="E144" s="38">
        <v>18445</v>
      </c>
      <c r="F144" s="38">
        <v>17.216120459999999</v>
      </c>
      <c r="G144" s="38">
        <v>1556.8246790000001</v>
      </c>
      <c r="H144" s="38">
        <v>90.428310049999993</v>
      </c>
    </row>
    <row r="145" spans="1:8">
      <c r="A145" s="38" t="s">
        <v>148</v>
      </c>
      <c r="B145" s="38">
        <v>2024</v>
      </c>
      <c r="C145" s="38">
        <v>700</v>
      </c>
      <c r="D145" s="38">
        <v>0</v>
      </c>
      <c r="E145" s="38">
        <v>2</v>
      </c>
      <c r="F145" s="38">
        <v>0</v>
      </c>
      <c r="G145" s="38">
        <v>350</v>
      </c>
      <c r="H145" s="38">
        <v>0</v>
      </c>
    </row>
  </sheetData>
  <autoFilter ref="A5:H145" xr:uid="{00000000-0001-0000-0900-000000000000}">
    <sortState xmlns:xlrd2="http://schemas.microsoft.com/office/spreadsheetml/2017/richdata2" ref="A6:H145">
      <sortCondition ref="B5:B145"/>
    </sortState>
  </autoFilter>
  <sortState xmlns:xlrd2="http://schemas.microsoft.com/office/spreadsheetml/2017/richdata2" ref="A6:H132">
    <sortCondition ref="A6:A132"/>
    <sortCondition ref="B6:B132"/>
  </sortState>
  <mergeCells count="1">
    <mergeCell ref="A3:B3"/>
  </mergeCells>
  <pageMargins left="0.78431372549019618" right="0.78431372549019618" top="0.98039215686274517" bottom="0.98039215686274517" header="0.50980392156862753" footer="0.5098039215686275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58"/>
  <sheetViews>
    <sheetView zoomScale="80" zoomScaleNormal="80" workbookViewId="0">
      <selection activeCell="D59" sqref="D59"/>
    </sheetView>
  </sheetViews>
  <sheetFormatPr defaultColWidth="10.28515625" defaultRowHeight="12.75" customHeight="1"/>
  <cols>
    <col min="1" max="1" width="1.7109375" style="32" customWidth="1"/>
    <col min="2" max="2" width="42.5703125" style="32" customWidth="1"/>
    <col min="3" max="12" width="12.7109375" style="32" customWidth="1"/>
    <col min="13" max="218" width="9.28515625" style="32" customWidth="1"/>
    <col min="219" max="219" width="1.7109375" style="32" customWidth="1"/>
    <col min="220" max="220" width="23.28515625" style="32" customWidth="1"/>
    <col min="221" max="16384" width="10.28515625" style="32"/>
  </cols>
  <sheetData>
    <row r="1" spans="1:13">
      <c r="A1" s="49"/>
      <c r="B1" s="49"/>
    </row>
    <row r="2" spans="1:13">
      <c r="A2" s="49"/>
      <c r="B2" s="49"/>
      <c r="G2" s="1"/>
    </row>
    <row r="3" spans="1:13">
      <c r="A3" s="49"/>
      <c r="B3" s="49"/>
    </row>
    <row r="4" spans="1:13" ht="50.25" customHeight="1">
      <c r="A4" s="49"/>
      <c r="B4" s="49"/>
    </row>
    <row r="5" spans="1:13" ht="18" customHeight="1">
      <c r="A5" s="49"/>
      <c r="B5" s="49"/>
    </row>
    <row r="6" spans="1:13" ht="16.5" customHeight="1">
      <c r="A6" s="49"/>
      <c r="B6" s="2" t="s">
        <v>89</v>
      </c>
    </row>
    <row r="7" spans="1:13" s="3" customFormat="1" ht="18">
      <c r="A7" s="2"/>
      <c r="B7" s="2" t="s">
        <v>90</v>
      </c>
    </row>
    <row r="8" spans="1:13" s="3" customFormat="1" ht="18">
      <c r="A8" s="2"/>
      <c r="B8" s="62" t="s">
        <v>91</v>
      </c>
    </row>
    <row r="9" spans="1:13" ht="16.149999999999999" customHeight="1"/>
    <row r="10" spans="1:13" ht="15.75" customHeight="1"/>
    <row r="11" spans="1:13" s="7" customFormat="1" ht="16.149999999999999" customHeight="1">
      <c r="A11" s="5"/>
      <c r="B11" s="193" t="s">
        <v>218</v>
      </c>
    </row>
    <row r="12" spans="1:13" ht="16.149999999999999" customHeight="1">
      <c r="C12" s="13"/>
      <c r="D12" s="13"/>
      <c r="E12" s="13"/>
      <c r="F12" s="13"/>
    </row>
    <row r="13" spans="1:13" ht="16.149999999999999" customHeight="1">
      <c r="B13" s="14" t="s">
        <v>198</v>
      </c>
      <c r="C13" s="104" t="s">
        <v>93</v>
      </c>
      <c r="D13" s="104" t="s">
        <v>94</v>
      </c>
      <c r="E13" s="104" t="s">
        <v>95</v>
      </c>
      <c r="F13" s="104" t="s">
        <v>96</v>
      </c>
      <c r="G13" s="104" t="s">
        <v>97</v>
      </c>
      <c r="H13" s="104" t="s">
        <v>98</v>
      </c>
      <c r="I13" s="104" t="s">
        <v>99</v>
      </c>
      <c r="J13" s="104" t="s">
        <v>100</v>
      </c>
      <c r="K13" s="104" t="s">
        <v>101</v>
      </c>
      <c r="L13" s="104" t="s">
        <v>102</v>
      </c>
      <c r="M13" s="3"/>
    </row>
    <row r="14" spans="1:13" ht="16.149999999999999" customHeight="1">
      <c r="B14" s="35"/>
      <c r="C14" s="46"/>
      <c r="D14" s="46"/>
      <c r="E14" s="46"/>
      <c r="F14" s="105"/>
      <c r="G14" s="105"/>
      <c r="H14" s="105"/>
      <c r="I14" s="105"/>
      <c r="J14" s="105"/>
      <c r="K14" s="105"/>
      <c r="L14" s="105"/>
      <c r="M14" s="3"/>
    </row>
    <row r="15" spans="1:13" ht="26.25">
      <c r="B15" s="87" t="s">
        <v>92</v>
      </c>
      <c r="C15" s="106"/>
      <c r="D15" s="106"/>
      <c r="E15" s="106"/>
      <c r="F15" s="106"/>
      <c r="G15" s="106"/>
      <c r="H15" s="106"/>
      <c r="I15" s="106"/>
      <c r="J15" s="106"/>
      <c r="K15" s="106"/>
      <c r="L15" s="194"/>
      <c r="M15" s="3"/>
    </row>
    <row r="16" spans="1:13" ht="15" customHeight="1">
      <c r="B16" s="88"/>
      <c r="C16" s="156"/>
      <c r="D16" s="156"/>
      <c r="E16" s="156"/>
      <c r="F16" s="105"/>
      <c r="G16" s="105"/>
      <c r="H16" s="105"/>
      <c r="I16" s="105"/>
      <c r="J16" s="105"/>
      <c r="K16" s="105"/>
      <c r="L16" s="105"/>
      <c r="M16" s="3"/>
    </row>
    <row r="17" spans="1:12" ht="15" customHeight="1">
      <c r="B17" s="88" t="s">
        <v>108</v>
      </c>
      <c r="C17" s="157">
        <v>0.73880000000000001</v>
      </c>
      <c r="D17" s="157">
        <v>0.76880000000000004</v>
      </c>
      <c r="E17" s="157">
        <v>0.79559999999999997</v>
      </c>
      <c r="F17" s="157">
        <v>0.78510000000000002</v>
      </c>
      <c r="G17" s="157">
        <v>0.77590000000000003</v>
      </c>
      <c r="H17" s="157">
        <v>0.77990000000000004</v>
      </c>
      <c r="I17" s="157">
        <v>0.82250000000000001</v>
      </c>
      <c r="J17" s="157">
        <v>0.83160000000000001</v>
      </c>
      <c r="K17" s="157">
        <v>0.84689999999999999</v>
      </c>
      <c r="L17" s="157">
        <v>0.82440000000000002</v>
      </c>
    </row>
    <row r="18" spans="1:12" ht="15" customHeight="1">
      <c r="B18" s="88" t="s">
        <v>109</v>
      </c>
      <c r="C18" s="157" t="s">
        <v>110</v>
      </c>
      <c r="D18" s="157" t="s">
        <v>110</v>
      </c>
      <c r="E18" s="157" t="s">
        <v>110</v>
      </c>
      <c r="F18" s="157" t="s">
        <v>110</v>
      </c>
      <c r="G18" s="157">
        <v>0.496</v>
      </c>
      <c r="H18" s="157">
        <v>0.76070000000000004</v>
      </c>
      <c r="I18" s="157">
        <v>0.80430000000000001</v>
      </c>
      <c r="J18" s="157">
        <v>0.84</v>
      </c>
      <c r="K18" s="157">
        <v>0.83760000000000001</v>
      </c>
      <c r="L18" s="157">
        <v>0.81169999999999998</v>
      </c>
    </row>
    <row r="19" spans="1:12" s="54" customFormat="1" ht="15" customHeight="1">
      <c r="B19" s="88" t="s">
        <v>111</v>
      </c>
      <c r="C19" s="158">
        <v>0.74160000000000004</v>
      </c>
      <c r="D19" s="158">
        <v>0.76559999999999995</v>
      </c>
      <c r="E19" s="158">
        <v>0.78400000000000003</v>
      </c>
      <c r="F19" s="157">
        <v>0.77529999999999999</v>
      </c>
      <c r="G19" s="157">
        <v>0.76800000000000002</v>
      </c>
      <c r="H19" s="157">
        <v>0.77380000000000004</v>
      </c>
      <c r="I19" s="157">
        <v>0.80979999999999996</v>
      </c>
      <c r="J19" s="157">
        <v>0.81669999999999998</v>
      </c>
      <c r="K19" s="157">
        <v>0.85040000000000004</v>
      </c>
      <c r="L19" s="157">
        <v>0.82779999999999998</v>
      </c>
    </row>
    <row r="20" spans="1:12" s="55" customFormat="1" ht="15" customHeight="1">
      <c r="B20" s="89" t="s">
        <v>219</v>
      </c>
      <c r="C20" s="157">
        <v>0.81879999999999997</v>
      </c>
      <c r="D20" s="157">
        <v>0.77829999999999999</v>
      </c>
      <c r="E20" s="157">
        <v>0.7581</v>
      </c>
      <c r="F20" s="157">
        <v>0.88460000000000005</v>
      </c>
      <c r="G20" s="157">
        <v>0</v>
      </c>
      <c r="H20" s="157">
        <v>1</v>
      </c>
      <c r="I20" s="157">
        <v>0</v>
      </c>
      <c r="J20" s="157">
        <v>0</v>
      </c>
      <c r="K20" s="157">
        <v>0</v>
      </c>
      <c r="L20" s="157">
        <v>0</v>
      </c>
    </row>
    <row r="21" spans="1:12" s="55" customFormat="1" ht="15" customHeight="1">
      <c r="B21" s="89" t="s">
        <v>113</v>
      </c>
      <c r="C21" s="157">
        <v>0.74039999999999995</v>
      </c>
      <c r="D21" s="157">
        <v>0.77359999999999995</v>
      </c>
      <c r="E21" s="157">
        <v>0.80720000000000003</v>
      </c>
      <c r="F21" s="157">
        <v>0.80059999999999998</v>
      </c>
      <c r="G21" s="157">
        <v>0.78480000000000005</v>
      </c>
      <c r="H21" s="157">
        <v>0.79179999999999995</v>
      </c>
      <c r="I21" s="157">
        <v>0.81220000000000003</v>
      </c>
      <c r="J21" s="157">
        <v>0.81189999999999996</v>
      </c>
      <c r="K21" s="157">
        <v>0.85260000000000002</v>
      </c>
      <c r="L21" s="157">
        <v>0.81789999999999996</v>
      </c>
    </row>
    <row r="22" spans="1:12" s="55" customFormat="1" ht="15" customHeight="1">
      <c r="B22" s="89" t="s">
        <v>86</v>
      </c>
      <c r="C22" s="157">
        <v>0.78890000000000005</v>
      </c>
      <c r="D22" s="157">
        <v>0.83099999999999996</v>
      </c>
      <c r="E22" s="157">
        <v>0.82940000000000003</v>
      </c>
      <c r="F22" s="157">
        <v>0.83989999999999998</v>
      </c>
      <c r="G22" s="157">
        <v>0.8175</v>
      </c>
      <c r="H22" s="157">
        <v>0.84099999999999997</v>
      </c>
      <c r="I22" s="157">
        <v>0.89129999999999998</v>
      </c>
      <c r="J22" s="157">
        <v>0.89329999999999998</v>
      </c>
      <c r="K22" s="157">
        <v>0.9143</v>
      </c>
      <c r="L22" s="157">
        <v>0.87519999999999998</v>
      </c>
    </row>
    <row r="23" spans="1:12" ht="16.149999999999999" customHeight="1" thickBot="1">
      <c r="B23" s="56"/>
      <c r="C23" s="56"/>
      <c r="D23" s="56"/>
      <c r="E23" s="56"/>
      <c r="F23" s="56"/>
      <c r="G23" s="56"/>
      <c r="H23" s="56"/>
      <c r="I23" s="56"/>
      <c r="J23" s="56"/>
      <c r="K23" s="56"/>
      <c r="L23" s="56"/>
    </row>
    <row r="24" spans="1:12" ht="16.149999999999999" customHeight="1">
      <c r="H24" s="3"/>
      <c r="I24" s="3"/>
      <c r="J24" s="3"/>
      <c r="K24" s="3"/>
      <c r="L24" s="3"/>
    </row>
    <row r="25" spans="1:12" s="7" customFormat="1" ht="16.149999999999999" customHeight="1">
      <c r="A25" s="5"/>
      <c r="B25" s="193" t="s">
        <v>220</v>
      </c>
      <c r="H25" s="3"/>
      <c r="I25" s="3"/>
      <c r="J25" s="3"/>
      <c r="K25" s="3"/>
      <c r="L25" s="3"/>
    </row>
    <row r="26" spans="1:12" ht="16.149999999999999" customHeight="1">
      <c r="C26" s="13"/>
      <c r="D26" s="13"/>
      <c r="H26" s="3"/>
      <c r="I26" s="3"/>
      <c r="J26" s="3"/>
      <c r="K26" s="3"/>
      <c r="L26" s="3"/>
    </row>
    <row r="27" spans="1:12" ht="16.149999999999999" customHeight="1">
      <c r="B27" s="14" t="s">
        <v>198</v>
      </c>
      <c r="C27" s="104" t="s">
        <v>93</v>
      </c>
      <c r="D27" s="104" t="s">
        <v>94</v>
      </c>
      <c r="E27" s="104" t="s">
        <v>95</v>
      </c>
      <c r="F27" s="104" t="s">
        <v>96</v>
      </c>
      <c r="G27" s="104" t="s">
        <v>97</v>
      </c>
      <c r="H27" s="104" t="s">
        <v>98</v>
      </c>
      <c r="I27" s="104" t="s">
        <v>99</v>
      </c>
      <c r="J27" s="104" t="s">
        <v>100</v>
      </c>
      <c r="K27" s="104" t="s">
        <v>101</v>
      </c>
      <c r="L27" s="104" t="s">
        <v>102</v>
      </c>
    </row>
    <row r="28" spans="1:12" ht="16.149999999999999" customHeight="1">
      <c r="B28" s="35"/>
      <c r="C28" s="46"/>
      <c r="D28" s="46"/>
      <c r="E28" s="46"/>
      <c r="F28" s="105"/>
      <c r="G28" s="105"/>
      <c r="H28" s="105"/>
      <c r="I28" s="105"/>
      <c r="J28" s="105"/>
      <c r="K28" s="105"/>
      <c r="L28" s="105"/>
    </row>
    <row r="29" spans="1:12" ht="25.5">
      <c r="B29" s="87" t="s">
        <v>92</v>
      </c>
      <c r="C29" s="106"/>
      <c r="D29" s="106"/>
      <c r="E29" s="106"/>
      <c r="F29" s="106"/>
      <c r="G29" s="106"/>
      <c r="H29" s="106"/>
      <c r="I29" s="106"/>
      <c r="J29" s="106"/>
      <c r="K29" s="106"/>
      <c r="L29" s="194"/>
    </row>
    <row r="30" spans="1:12" ht="15" customHeight="1">
      <c r="B30" s="88"/>
      <c r="C30" s="156"/>
      <c r="D30" s="156"/>
      <c r="E30" s="156"/>
      <c r="F30" s="105"/>
      <c r="G30" s="105"/>
      <c r="H30" s="105"/>
      <c r="I30" s="105"/>
      <c r="J30" s="105"/>
      <c r="K30" s="105"/>
      <c r="L30" s="105"/>
    </row>
    <row r="31" spans="1:12" ht="15" customHeight="1">
      <c r="B31" s="88" t="s">
        <v>108</v>
      </c>
      <c r="C31" s="157">
        <v>0.82879999999999998</v>
      </c>
      <c r="D31" s="157">
        <v>0.82599999999999996</v>
      </c>
      <c r="E31" s="157">
        <v>0.80520000000000003</v>
      </c>
      <c r="F31" s="157">
        <v>0.79730000000000001</v>
      </c>
      <c r="G31" s="157">
        <v>0.78090000000000004</v>
      </c>
      <c r="H31" s="157">
        <v>0.79010000000000002</v>
      </c>
      <c r="I31" s="157">
        <v>0.82909999999999995</v>
      </c>
      <c r="J31" s="157">
        <v>0.84589999999999999</v>
      </c>
      <c r="K31" s="157">
        <v>0.85319999999999996</v>
      </c>
      <c r="L31" s="157">
        <v>0.90159999999999996</v>
      </c>
    </row>
    <row r="32" spans="1:12" ht="15" customHeight="1">
      <c r="B32" s="88" t="s">
        <v>109</v>
      </c>
      <c r="C32" s="157" t="s">
        <v>110</v>
      </c>
      <c r="D32" s="157" t="s">
        <v>110</v>
      </c>
      <c r="E32" s="157" t="s">
        <v>110</v>
      </c>
      <c r="F32" s="157" t="s">
        <v>110</v>
      </c>
      <c r="G32" s="157">
        <v>0.4919</v>
      </c>
      <c r="H32" s="157">
        <v>0.71719999999999995</v>
      </c>
      <c r="I32" s="157">
        <v>0.83409999999999995</v>
      </c>
      <c r="J32" s="157">
        <v>0.84909999999999997</v>
      </c>
      <c r="K32" s="157">
        <v>0.85640000000000005</v>
      </c>
      <c r="L32" s="157">
        <v>0.85219999999999996</v>
      </c>
    </row>
    <row r="33" spans="1:12" s="54" customFormat="1" ht="15" customHeight="1">
      <c r="B33" s="88" t="s">
        <v>111</v>
      </c>
      <c r="C33" s="158">
        <v>0.82830000000000004</v>
      </c>
      <c r="D33" s="158">
        <v>0.82340000000000002</v>
      </c>
      <c r="E33" s="158">
        <v>0.8004</v>
      </c>
      <c r="F33" s="157">
        <v>0.80359999999999998</v>
      </c>
      <c r="G33" s="157">
        <v>0.78649999999999998</v>
      </c>
      <c r="H33" s="157">
        <v>0.79859999999999998</v>
      </c>
      <c r="I33" s="157">
        <v>0.82820000000000005</v>
      </c>
      <c r="J33" s="157">
        <v>0.84230000000000005</v>
      </c>
      <c r="K33" s="157">
        <v>0.8609</v>
      </c>
      <c r="L33" s="157">
        <v>0.89480000000000004</v>
      </c>
    </row>
    <row r="34" spans="1:12" s="55" customFormat="1" ht="15" customHeight="1">
      <c r="B34" s="89" t="s">
        <v>219</v>
      </c>
      <c r="C34" s="157">
        <v>0.92069999999999996</v>
      </c>
      <c r="D34" s="157">
        <v>0.93989999999999996</v>
      </c>
      <c r="E34" s="157">
        <v>0.83599999999999997</v>
      </c>
      <c r="F34" s="157">
        <v>0.875</v>
      </c>
      <c r="G34" s="157">
        <v>0</v>
      </c>
      <c r="H34" s="157">
        <v>1</v>
      </c>
      <c r="I34" s="157">
        <v>0</v>
      </c>
      <c r="J34" s="157">
        <v>0</v>
      </c>
      <c r="K34" s="157">
        <v>0</v>
      </c>
      <c r="L34" s="157">
        <v>0</v>
      </c>
    </row>
    <row r="35" spans="1:12" s="55" customFormat="1" ht="15" customHeight="1">
      <c r="B35" s="89" t="s">
        <v>113</v>
      </c>
      <c r="C35" s="157">
        <v>0.86950000000000005</v>
      </c>
      <c r="D35" s="157">
        <v>0.86140000000000005</v>
      </c>
      <c r="E35" s="157">
        <v>0.85099999999999998</v>
      </c>
      <c r="F35" s="157">
        <v>0.83620000000000005</v>
      </c>
      <c r="G35" s="157">
        <v>0.82350000000000001</v>
      </c>
      <c r="H35" s="157">
        <v>0.83779999999999999</v>
      </c>
      <c r="I35" s="157">
        <v>0.85140000000000005</v>
      </c>
      <c r="J35" s="157">
        <v>0.8579</v>
      </c>
      <c r="K35" s="157">
        <v>0.87880000000000003</v>
      </c>
      <c r="L35" s="157">
        <v>0.88819999999999999</v>
      </c>
    </row>
    <row r="36" spans="1:12" s="55" customFormat="1" ht="15" customHeight="1">
      <c r="B36" s="89" t="s">
        <v>86</v>
      </c>
      <c r="C36" s="157">
        <v>0.92789999999999995</v>
      </c>
      <c r="D36" s="157">
        <v>0.94430000000000003</v>
      </c>
      <c r="E36" s="157">
        <v>0.94889999999999997</v>
      </c>
      <c r="F36" s="157">
        <v>0.94620000000000004</v>
      </c>
      <c r="G36" s="157">
        <v>0.95609999999999995</v>
      </c>
      <c r="H36" s="157">
        <v>0.95009999999999994</v>
      </c>
      <c r="I36" s="157">
        <v>0.97470000000000001</v>
      </c>
      <c r="J36" s="157">
        <v>0.96970000000000001</v>
      </c>
      <c r="K36" s="157">
        <v>0.98129999999999995</v>
      </c>
      <c r="L36" s="157">
        <v>0.96560000000000001</v>
      </c>
    </row>
    <row r="37" spans="1:12" ht="16.149999999999999" customHeight="1" thickBot="1">
      <c r="B37" s="56"/>
      <c r="C37" s="56"/>
      <c r="D37" s="56"/>
      <c r="E37" s="56"/>
      <c r="F37" s="56"/>
      <c r="G37" s="56"/>
      <c r="H37" s="56"/>
      <c r="I37" s="56"/>
      <c r="J37" s="56"/>
      <c r="K37" s="56"/>
      <c r="L37" s="56"/>
    </row>
    <row r="38" spans="1:12" ht="16.149999999999999" customHeight="1">
      <c r="H38" s="3"/>
      <c r="I38" s="3"/>
      <c r="J38" s="3"/>
      <c r="K38" s="3"/>
      <c r="L38" s="3"/>
    </row>
    <row r="39" spans="1:12" s="7" customFormat="1" ht="16.149999999999999" customHeight="1">
      <c r="A39" s="5"/>
      <c r="B39" s="193" t="s">
        <v>221</v>
      </c>
      <c r="H39" s="3"/>
      <c r="I39" s="3"/>
      <c r="J39" s="3"/>
      <c r="K39" s="3"/>
      <c r="L39" s="3"/>
    </row>
    <row r="40" spans="1:12" ht="16.149999999999999" customHeight="1">
      <c r="C40" s="13"/>
      <c r="D40" s="13"/>
      <c r="E40" s="13"/>
      <c r="F40" s="13"/>
      <c r="G40" s="13"/>
      <c r="H40" s="3"/>
      <c r="I40" s="3"/>
      <c r="J40" s="3"/>
      <c r="K40" s="3"/>
      <c r="L40" s="3"/>
    </row>
    <row r="41" spans="1:12" ht="16.149999999999999" customHeight="1">
      <c r="B41" s="14" t="s">
        <v>198</v>
      </c>
      <c r="C41" s="104" t="s">
        <v>93</v>
      </c>
      <c r="D41" s="104" t="s">
        <v>94</v>
      </c>
      <c r="E41" s="104" t="s">
        <v>95</v>
      </c>
      <c r="F41" s="104" t="s">
        <v>96</v>
      </c>
      <c r="G41" s="104" t="s">
        <v>97</v>
      </c>
      <c r="H41" s="104" t="s">
        <v>98</v>
      </c>
      <c r="I41" s="104" t="s">
        <v>99</v>
      </c>
      <c r="J41" s="104" t="s">
        <v>100</v>
      </c>
      <c r="K41" s="104" t="s">
        <v>101</v>
      </c>
      <c r="L41" s="104" t="s">
        <v>102</v>
      </c>
    </row>
    <row r="42" spans="1:12" ht="16.149999999999999" customHeight="1">
      <c r="B42" s="35"/>
      <c r="C42" s="46"/>
      <c r="D42" s="46"/>
      <c r="E42" s="46"/>
      <c r="F42" s="105"/>
      <c r="G42" s="105"/>
      <c r="H42" s="105"/>
      <c r="I42" s="105"/>
      <c r="J42" s="105"/>
      <c r="K42" s="105"/>
      <c r="L42" s="105"/>
    </row>
    <row r="43" spans="1:12" ht="25.5">
      <c r="B43" s="87" t="s">
        <v>92</v>
      </c>
      <c r="C43" s="106"/>
      <c r="D43" s="106"/>
      <c r="E43" s="106"/>
      <c r="F43" s="106"/>
      <c r="G43" s="106"/>
      <c r="H43" s="106"/>
      <c r="I43" s="106"/>
      <c r="J43" s="106"/>
      <c r="K43" s="106"/>
      <c r="L43" s="194"/>
    </row>
    <row r="44" spans="1:12" ht="15" customHeight="1">
      <c r="B44" s="88"/>
      <c r="C44" s="107"/>
      <c r="D44" s="107"/>
      <c r="E44" s="107"/>
      <c r="F44" s="105"/>
      <c r="G44" s="105"/>
      <c r="H44" s="105"/>
      <c r="I44" s="105"/>
      <c r="J44" s="105"/>
      <c r="K44" s="105"/>
      <c r="L44" s="105"/>
    </row>
    <row r="45" spans="1:12" ht="15" customHeight="1">
      <c r="B45" s="88" t="s">
        <v>108</v>
      </c>
      <c r="C45" s="157">
        <v>0.58889999999999998</v>
      </c>
      <c r="D45" s="157">
        <v>0.69650000000000001</v>
      </c>
      <c r="E45" s="157">
        <v>0.78139999999999998</v>
      </c>
      <c r="F45" s="157">
        <v>0.76439999999999997</v>
      </c>
      <c r="G45" s="157">
        <v>0.76759999999999995</v>
      </c>
      <c r="H45" s="157">
        <v>0.76970000000000005</v>
      </c>
      <c r="I45" s="157">
        <v>0.81510000000000005</v>
      </c>
      <c r="J45" s="157">
        <v>0.81559999999999999</v>
      </c>
      <c r="K45" s="157">
        <v>0.83989999999999998</v>
      </c>
      <c r="L45" s="157">
        <v>0.74339999999999995</v>
      </c>
    </row>
    <row r="46" spans="1:12" ht="15" customHeight="1">
      <c r="B46" s="88" t="s">
        <v>109</v>
      </c>
      <c r="C46" s="157" t="s">
        <v>110</v>
      </c>
      <c r="D46" s="157" t="s">
        <v>110</v>
      </c>
      <c r="E46" s="157" t="s">
        <v>110</v>
      </c>
      <c r="F46" s="157" t="s">
        <v>110</v>
      </c>
      <c r="G46" s="157">
        <v>1</v>
      </c>
      <c r="H46" s="157">
        <v>0.84699999999999998</v>
      </c>
      <c r="I46" s="157">
        <v>0.76519999999999999</v>
      </c>
      <c r="J46" s="157">
        <v>0.82709999999999995</v>
      </c>
      <c r="K46" s="157">
        <v>0.80610000000000004</v>
      </c>
      <c r="L46" s="157">
        <v>0.75029999999999997</v>
      </c>
    </row>
    <row r="47" spans="1:12" s="54" customFormat="1" ht="15" customHeight="1">
      <c r="B47" s="88" t="s">
        <v>111</v>
      </c>
      <c r="C47" s="158">
        <v>0.59189999999999998</v>
      </c>
      <c r="D47" s="158">
        <v>0.68279999999999996</v>
      </c>
      <c r="E47" s="158">
        <v>0.76100000000000001</v>
      </c>
      <c r="F47" s="158">
        <v>0.7329</v>
      </c>
      <c r="G47" s="158">
        <v>0.74170000000000003</v>
      </c>
      <c r="H47" s="158">
        <v>0.74609999999999999</v>
      </c>
      <c r="I47" s="158">
        <v>0.78739999999999999</v>
      </c>
      <c r="J47" s="158">
        <v>0.78639999999999999</v>
      </c>
      <c r="K47" s="158">
        <v>0.8387</v>
      </c>
      <c r="L47" s="158">
        <v>0.75770000000000004</v>
      </c>
    </row>
    <row r="48" spans="1:12" s="54" customFormat="1" ht="15" customHeight="1">
      <c r="B48" s="247" t="s">
        <v>222</v>
      </c>
      <c r="C48" s="158">
        <v>0.59899999999999998</v>
      </c>
      <c r="D48" s="158">
        <v>0.57099999999999995</v>
      </c>
      <c r="E48" s="158">
        <v>0.59099999999999997</v>
      </c>
      <c r="F48" s="158">
        <v>1</v>
      </c>
      <c r="G48" s="158">
        <v>0</v>
      </c>
      <c r="H48" s="157">
        <v>0</v>
      </c>
      <c r="I48" s="157">
        <v>0</v>
      </c>
      <c r="J48" s="157">
        <v>0</v>
      </c>
      <c r="K48" s="157">
        <v>0</v>
      </c>
      <c r="L48" s="157">
        <v>0</v>
      </c>
    </row>
    <row r="49" spans="1:13" s="55" customFormat="1" ht="15" customHeight="1">
      <c r="B49" s="89" t="s">
        <v>113</v>
      </c>
      <c r="C49" s="157">
        <v>0.55549999999999999</v>
      </c>
      <c r="D49" s="157">
        <v>0.6623</v>
      </c>
      <c r="E49" s="157">
        <v>0.75070000000000003</v>
      </c>
      <c r="F49" s="158">
        <v>0.74880000000000002</v>
      </c>
      <c r="G49" s="158">
        <v>0.73109999999999997</v>
      </c>
      <c r="H49" s="158">
        <v>0.73770000000000002</v>
      </c>
      <c r="I49" s="158">
        <v>0.76519999999999999</v>
      </c>
      <c r="J49" s="158">
        <v>0.75690000000000002</v>
      </c>
      <c r="K49" s="158">
        <v>0.82130000000000003</v>
      </c>
      <c r="L49" s="158">
        <v>0.73409999999999997</v>
      </c>
    </row>
    <row r="50" spans="1:13" s="55" customFormat="1" ht="15" customHeight="1">
      <c r="B50" s="89" t="s">
        <v>86</v>
      </c>
      <c r="C50" s="157">
        <v>0.40820000000000001</v>
      </c>
      <c r="D50" s="157">
        <v>0.53</v>
      </c>
      <c r="E50" s="157">
        <v>0.55620000000000003</v>
      </c>
      <c r="F50" s="158">
        <v>0.64959999999999996</v>
      </c>
      <c r="G50" s="158">
        <v>0.63149999999999995</v>
      </c>
      <c r="H50" s="158">
        <v>0.65920000000000001</v>
      </c>
      <c r="I50" s="158">
        <v>0.67579999999999996</v>
      </c>
      <c r="J50" s="158">
        <v>0.70079999999999998</v>
      </c>
      <c r="K50" s="158">
        <v>0.73180000000000001</v>
      </c>
      <c r="L50" s="158">
        <v>0.623</v>
      </c>
    </row>
    <row r="51" spans="1:13" ht="16.149999999999999" customHeight="1" thickBot="1">
      <c r="B51" s="56"/>
      <c r="C51" s="56"/>
      <c r="D51" s="56"/>
      <c r="E51" s="56"/>
      <c r="F51" s="56"/>
      <c r="G51" s="56"/>
      <c r="H51" s="56"/>
      <c r="I51" s="56"/>
      <c r="J51" s="56"/>
      <c r="K51" s="56"/>
      <c r="L51" s="56"/>
      <c r="M51" s="3"/>
    </row>
    <row r="52" spans="1:13" ht="16.149999999999999" customHeight="1">
      <c r="B52" s="287" t="s">
        <v>116</v>
      </c>
      <c r="C52" s="287"/>
      <c r="D52" s="287"/>
      <c r="E52" s="287"/>
      <c r="F52" s="287"/>
      <c r="G52" s="287"/>
      <c r="H52" s="287"/>
      <c r="I52" s="287"/>
    </row>
    <row r="53" spans="1:13">
      <c r="E53" s="53"/>
    </row>
    <row r="54" spans="1:13" ht="16.149999999999999" customHeight="1">
      <c r="B54" s="188" t="s">
        <v>223</v>
      </c>
    </row>
    <row r="55" spans="1:13" ht="16.899999999999999" customHeight="1">
      <c r="A55" s="119"/>
      <c r="B55" s="278" t="s">
        <v>224</v>
      </c>
      <c r="C55" s="278"/>
      <c r="D55" s="278"/>
      <c r="E55" s="278"/>
      <c r="F55" s="278"/>
      <c r="G55" s="278"/>
      <c r="H55" s="278"/>
      <c r="I55" s="278"/>
      <c r="J55" s="278"/>
      <c r="K55" s="278"/>
    </row>
    <row r="56" spans="1:13">
      <c r="B56" s="67" t="s">
        <v>225</v>
      </c>
    </row>
    <row r="57" spans="1:13">
      <c r="B57" s="72" t="s">
        <v>120</v>
      </c>
    </row>
    <row r="58" spans="1:13" ht="14.25">
      <c r="B58" s="139"/>
    </row>
  </sheetData>
  <mergeCells count="2">
    <mergeCell ref="B52:I52"/>
    <mergeCell ref="B55:K55"/>
  </mergeCells>
  <phoneticPr fontId="30"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K9"/>
  <sheetViews>
    <sheetView topLeftCell="A7" zoomScale="80" zoomScaleNormal="80" workbookViewId="0">
      <selection activeCell="E18" sqref="E18"/>
    </sheetView>
  </sheetViews>
  <sheetFormatPr defaultColWidth="9.28515625" defaultRowHeight="12.75"/>
  <cols>
    <col min="1" max="1" width="2.28515625" style="78" customWidth="1"/>
    <col min="2" max="10" width="12.5703125" style="78" customWidth="1"/>
    <col min="11" max="16384" width="9.28515625" style="78"/>
  </cols>
  <sheetData>
    <row r="2" spans="2:11" ht="12.75" customHeight="1"/>
    <row r="3" spans="2:11">
      <c r="C3" s="274"/>
      <c r="D3" s="274"/>
      <c r="E3" s="274"/>
      <c r="F3" s="274"/>
      <c r="G3" s="274"/>
      <c r="H3" s="274"/>
      <c r="I3" s="274"/>
    </row>
    <row r="4" spans="2:11" ht="50.25" customHeight="1">
      <c r="G4" s="76"/>
    </row>
    <row r="5" spans="2:11" ht="17.25" customHeight="1"/>
    <row r="6" spans="2:11">
      <c r="B6" s="79"/>
      <c r="C6" s="79"/>
      <c r="D6" s="79"/>
      <c r="E6" s="79"/>
      <c r="F6" s="79"/>
      <c r="G6" s="79"/>
      <c r="H6" s="79"/>
    </row>
    <row r="7" spans="2:11" s="80" customFormat="1" ht="363" customHeight="1">
      <c r="B7" s="275" t="s">
        <v>46</v>
      </c>
      <c r="C7" s="275"/>
      <c r="D7" s="275"/>
      <c r="E7" s="275"/>
      <c r="F7" s="275"/>
      <c r="G7" s="275"/>
      <c r="H7" s="275"/>
      <c r="I7" s="275"/>
      <c r="J7" s="275"/>
      <c r="K7" s="275"/>
    </row>
    <row r="8" spans="2:11" ht="65.45" customHeight="1">
      <c r="B8" s="276" t="s">
        <v>47</v>
      </c>
      <c r="C8" s="276"/>
      <c r="D8" s="276"/>
      <c r="E8" s="276"/>
      <c r="F8" s="276"/>
      <c r="G8" s="276"/>
      <c r="H8" s="276"/>
      <c r="I8" s="276"/>
      <c r="J8" s="276"/>
      <c r="K8" s="276"/>
    </row>
    <row r="9" spans="2:11" ht="12.4" customHeight="1">
      <c r="F9" s="81"/>
    </row>
  </sheetData>
  <mergeCells count="3">
    <mergeCell ref="C3:I3"/>
    <mergeCell ref="B7:K7"/>
    <mergeCell ref="B8:K8"/>
  </mergeCells>
  <printOptions horizontalCentered="1"/>
  <pageMargins left="0.74803149606299213" right="0.74803149606299213" top="0.98425196850393704" bottom="0.98425196850393704" header="0.51181102362204722" footer="0.51181102362204722"/>
  <pageSetup paperSize="9" scale="9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D31"/>
  <sheetViews>
    <sheetView zoomScale="85" zoomScaleNormal="85" workbookViewId="0"/>
  </sheetViews>
  <sheetFormatPr defaultColWidth="9.28515625" defaultRowHeight="12.75"/>
  <cols>
    <col min="1" max="1" width="1.7109375" style="49" customWidth="1"/>
    <col min="2" max="2" width="47.28515625" style="49" customWidth="1"/>
    <col min="3" max="3" width="10.7109375" style="49" customWidth="1"/>
    <col min="4" max="4" width="38.7109375" style="32" customWidth="1"/>
    <col min="5" max="16384" width="9.28515625" style="32"/>
  </cols>
  <sheetData>
    <row r="2" spans="1:4">
      <c r="D2" s="1"/>
    </row>
    <row r="4" spans="1:4" ht="50.25" customHeight="1"/>
    <row r="5" spans="1:4" ht="16.5" customHeight="1"/>
    <row r="6" spans="1:4" s="3" customFormat="1" ht="18">
      <c r="A6" s="2"/>
      <c r="B6" s="2" t="s">
        <v>48</v>
      </c>
      <c r="C6" s="2"/>
    </row>
    <row r="7" spans="1:4" s="3" customFormat="1" ht="18">
      <c r="A7" s="2"/>
      <c r="B7" s="137" t="s">
        <v>49</v>
      </c>
      <c r="C7" s="2"/>
    </row>
    <row r="8" spans="1:4" s="3" customFormat="1" ht="15.75" customHeight="1">
      <c r="A8" s="2"/>
      <c r="B8" s="4"/>
      <c r="C8" s="2"/>
    </row>
    <row r="9" spans="1:4" ht="25.5">
      <c r="B9" s="8" t="s">
        <v>50</v>
      </c>
      <c r="C9" s="9" t="s">
        <v>51</v>
      </c>
      <c r="D9" s="10" t="s">
        <v>52</v>
      </c>
    </row>
    <row r="10" spans="1:4" ht="16.149999999999999" customHeight="1">
      <c r="B10" s="29" t="s">
        <v>53</v>
      </c>
      <c r="C10" s="60" t="s">
        <v>54</v>
      </c>
      <c r="D10" s="61" t="s">
        <v>55</v>
      </c>
    </row>
    <row r="11" spans="1:4" ht="16.149999999999999" customHeight="1">
      <c r="B11" s="29" t="s">
        <v>56</v>
      </c>
      <c r="C11" s="60" t="s">
        <v>54</v>
      </c>
      <c r="D11" s="61" t="s">
        <v>55</v>
      </c>
    </row>
    <row r="12" spans="1:4" ht="16.149999999999999" customHeight="1">
      <c r="B12" s="29" t="s">
        <v>53</v>
      </c>
      <c r="C12" s="60" t="s">
        <v>57</v>
      </c>
      <c r="D12" s="61" t="s">
        <v>58</v>
      </c>
    </row>
    <row r="13" spans="1:4" ht="16.149999999999999" customHeight="1">
      <c r="B13" s="29" t="s">
        <v>59</v>
      </c>
      <c r="C13" s="60" t="s">
        <v>60</v>
      </c>
      <c r="D13" s="61" t="s">
        <v>61</v>
      </c>
    </row>
    <row r="14" spans="1:4" ht="16.149999999999999" customHeight="1">
      <c r="B14" s="29" t="s">
        <v>62</v>
      </c>
      <c r="C14" s="60" t="s">
        <v>63</v>
      </c>
      <c r="D14" s="61" t="s">
        <v>64</v>
      </c>
    </row>
    <row r="15" spans="1:4" ht="16.149999999999999" customHeight="1">
      <c r="B15" s="29" t="s">
        <v>65</v>
      </c>
      <c r="C15" s="60" t="s">
        <v>66</v>
      </c>
      <c r="D15" s="61" t="s">
        <v>61</v>
      </c>
    </row>
    <row r="16" spans="1:4" ht="16.5" customHeight="1"/>
    <row r="17" spans="1:4" ht="16.5" customHeight="1"/>
    <row r="18" spans="1:4" s="12" customFormat="1" ht="16.5" customHeight="1">
      <c r="A18" s="11"/>
      <c r="B18" s="174" t="s">
        <v>67</v>
      </c>
      <c r="C18" s="174"/>
      <c r="D18" s="175"/>
    </row>
    <row r="19" spans="1:4" ht="16.5" customHeight="1"/>
    <row r="20" spans="1:4" ht="16.5" customHeight="1"/>
    <row r="21" spans="1:4" ht="16.5" customHeight="1"/>
    <row r="22" spans="1:4" ht="16.5" customHeight="1"/>
    <row r="23" spans="1:4" ht="16.5" customHeight="1"/>
    <row r="24" spans="1:4" ht="16.5" customHeight="1"/>
    <row r="25" spans="1:4" ht="16.5" customHeight="1"/>
    <row r="26" spans="1:4" ht="16.5" customHeight="1"/>
    <row r="27" spans="1:4" ht="16.5" customHeight="1"/>
    <row r="28" spans="1:4" ht="16.5" customHeight="1"/>
    <row r="29" spans="1:4" ht="16.5" customHeight="1"/>
    <row r="30" spans="1:4" ht="16.5" customHeight="1"/>
    <row r="31" spans="1:4" ht="16.5" customHeight="1"/>
  </sheetData>
  <printOptions horizontalCentered="1"/>
  <pageMargins left="0.74803149606299213" right="0.74803149606299213" top="0.98425196850393704" bottom="0.98425196850393704" header="0.51181102362204722" footer="0.51181102362204722"/>
  <pageSetup paperSize="9" scale="7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7265E-658A-4CEF-A149-A070571B93BC}">
  <dimension ref="A2:E29"/>
  <sheetViews>
    <sheetView zoomScale="85" zoomScaleNormal="85" workbookViewId="0"/>
  </sheetViews>
  <sheetFormatPr defaultColWidth="9.28515625" defaultRowHeight="12.75"/>
  <cols>
    <col min="1" max="1" width="1.7109375" style="49" customWidth="1"/>
    <col min="2" max="2" width="47.28515625" style="49" customWidth="1"/>
    <col min="3" max="3" width="10.7109375" style="49" customWidth="1"/>
    <col min="4" max="4" width="38.7109375" style="32" customWidth="1"/>
    <col min="5" max="16384" width="9.28515625" style="32"/>
  </cols>
  <sheetData>
    <row r="2" spans="1:5">
      <c r="D2" s="1"/>
    </row>
    <row r="4" spans="1:5" ht="50.25" customHeight="1"/>
    <row r="5" spans="1:5" ht="16.5" customHeight="1"/>
    <row r="6" spans="1:5" s="3" customFormat="1" ht="18">
      <c r="A6" s="2"/>
      <c r="B6" s="2" t="s">
        <v>48</v>
      </c>
      <c r="C6" s="2"/>
    </row>
    <row r="7" spans="1:5" s="3" customFormat="1" ht="21">
      <c r="A7" s="2"/>
      <c r="B7" s="137" t="s">
        <v>68</v>
      </c>
      <c r="C7" s="131"/>
      <c r="D7" s="131"/>
      <c r="E7" s="131"/>
    </row>
    <row r="8" spans="1:5" s="3" customFormat="1" ht="15.75" customHeight="1">
      <c r="A8" s="2"/>
      <c r="B8" s="132"/>
      <c r="C8" s="130"/>
      <c r="D8" s="131"/>
      <c r="E8" s="131"/>
    </row>
    <row r="9" spans="1:5" ht="14.25">
      <c r="B9" s="8" t="s">
        <v>50</v>
      </c>
      <c r="C9" s="183" t="s">
        <v>69</v>
      </c>
      <c r="D9" s="10" t="s">
        <v>52</v>
      </c>
    </row>
    <row r="10" spans="1:5" ht="16.899999999999999" customHeight="1">
      <c r="B10" s="133" t="s">
        <v>53</v>
      </c>
      <c r="C10" s="134" t="s">
        <v>70</v>
      </c>
      <c r="D10" s="135" t="s">
        <v>61</v>
      </c>
    </row>
    <row r="11" spans="1:5" ht="13.9" customHeight="1">
      <c r="B11" s="133" t="s">
        <v>56</v>
      </c>
      <c r="C11" s="134" t="s">
        <v>70</v>
      </c>
      <c r="D11" s="135" t="s">
        <v>61</v>
      </c>
    </row>
    <row r="12" spans="1:5" ht="16.149999999999999" customHeight="1">
      <c r="B12" s="29" t="s">
        <v>53</v>
      </c>
      <c r="C12" s="60" t="s">
        <v>71</v>
      </c>
      <c r="D12" s="61" t="s">
        <v>58</v>
      </c>
    </row>
    <row r="13" spans="1:5" ht="16.149999999999999" customHeight="1">
      <c r="B13" s="29" t="s">
        <v>62</v>
      </c>
      <c r="C13" s="60" t="s">
        <v>72</v>
      </c>
      <c r="D13" s="61" t="s">
        <v>61</v>
      </c>
    </row>
    <row r="14" spans="1:5" ht="16.5" customHeight="1"/>
    <row r="15" spans="1:5" ht="16.5" customHeight="1"/>
    <row r="16" spans="1:5" s="12" customFormat="1" ht="33" customHeight="1">
      <c r="A16" s="11"/>
      <c r="B16" s="275" t="s">
        <v>73</v>
      </c>
      <c r="C16" s="275"/>
      <c r="D16" s="275"/>
      <c r="E16" s="78"/>
    </row>
    <row r="17" spans="1:5" s="12" customFormat="1" ht="37.9" customHeight="1">
      <c r="A17" s="11"/>
      <c r="B17" s="275" t="s">
        <v>74</v>
      </c>
      <c r="C17" s="275"/>
      <c r="D17" s="275"/>
      <c r="E17" s="78"/>
    </row>
    <row r="18" spans="1:5" ht="16.5" customHeight="1">
      <c r="B18" s="136"/>
      <c r="C18" s="136"/>
      <c r="D18" s="136"/>
    </row>
    <row r="19" spans="1:5" ht="16.5" customHeight="1">
      <c r="B19" s="136"/>
      <c r="C19" s="136"/>
      <c r="D19" s="136"/>
    </row>
    <row r="20" spans="1:5" ht="16.5" customHeight="1">
      <c r="B20" s="136"/>
      <c r="C20" s="136"/>
      <c r="D20" s="136"/>
    </row>
    <row r="21" spans="1:5" ht="16.5" customHeight="1">
      <c r="C21" s="32"/>
    </row>
    <row r="22" spans="1:5" ht="16.5" customHeight="1">
      <c r="C22" s="32"/>
    </row>
    <row r="23" spans="1:5" ht="16.5" customHeight="1">
      <c r="C23" s="32"/>
    </row>
    <row r="24" spans="1:5" ht="16.5" customHeight="1">
      <c r="C24" s="32"/>
    </row>
    <row r="25" spans="1:5" ht="16.5" customHeight="1">
      <c r="C25" s="32"/>
    </row>
    <row r="26" spans="1:5" ht="16.5" customHeight="1">
      <c r="C26" s="32"/>
    </row>
    <row r="27" spans="1:5" ht="16.5" customHeight="1"/>
    <row r="28" spans="1:5" ht="16.5" customHeight="1"/>
    <row r="29" spans="1:5" ht="16.5" customHeight="1"/>
  </sheetData>
  <mergeCells count="2">
    <mergeCell ref="B16:D16"/>
    <mergeCell ref="B17:D1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F64A0-3522-49C7-A458-3389193C8EF8}">
  <dimension ref="A1:D20"/>
  <sheetViews>
    <sheetView zoomScale="90" zoomScaleNormal="90" workbookViewId="0">
      <selection sqref="A1:B1"/>
    </sheetView>
  </sheetViews>
  <sheetFormatPr defaultColWidth="9.28515625" defaultRowHeight="12.75"/>
  <cols>
    <col min="1" max="1" width="3.28515625" style="49" customWidth="1"/>
    <col min="2" max="2" width="42.7109375" style="49" customWidth="1"/>
    <col min="3" max="3" width="81.7109375" style="129" customWidth="1"/>
    <col min="4" max="4" width="38.7109375" style="32" customWidth="1"/>
    <col min="5" max="16384" width="9.28515625" style="32"/>
  </cols>
  <sheetData>
    <row r="1" spans="1:4">
      <c r="A1" s="279"/>
      <c r="B1" s="279"/>
      <c r="C1" s="125"/>
      <c r="D1" s="119"/>
    </row>
    <row r="2" spans="1:4">
      <c r="A2" s="279"/>
      <c r="B2" s="279"/>
      <c r="C2" s="125"/>
      <c r="D2" s="120"/>
    </row>
    <row r="3" spans="1:4">
      <c r="A3" s="279"/>
      <c r="B3" s="279"/>
      <c r="C3" s="125"/>
      <c r="D3" s="119"/>
    </row>
    <row r="4" spans="1:4" ht="75.599999999999994" customHeight="1">
      <c r="A4" s="279"/>
      <c r="B4" s="279"/>
      <c r="C4" s="125"/>
      <c r="D4" s="119"/>
    </row>
    <row r="5" spans="1:4">
      <c r="A5" s="279"/>
      <c r="B5" s="279"/>
      <c r="C5" s="125"/>
      <c r="D5" s="119"/>
    </row>
    <row r="6" spans="1:4" s="3" customFormat="1" ht="18">
      <c r="A6" s="121"/>
      <c r="B6" s="121" t="s">
        <v>48</v>
      </c>
      <c r="C6" s="126"/>
      <c r="D6" s="121"/>
    </row>
    <row r="7" spans="1:4" s="3" customFormat="1" ht="18">
      <c r="A7" s="277"/>
      <c r="B7" s="277"/>
      <c r="C7" s="126"/>
      <c r="D7" s="121"/>
    </row>
    <row r="8" spans="1:4">
      <c r="A8" s="119"/>
      <c r="B8" s="122" t="s">
        <v>50</v>
      </c>
      <c r="C8" s="127" t="s">
        <v>75</v>
      </c>
      <c r="D8" s="119"/>
    </row>
    <row r="9" spans="1:4" ht="114.6" customHeight="1">
      <c r="A9" s="119"/>
      <c r="B9" s="117" t="s">
        <v>76</v>
      </c>
      <c r="C9" s="192" t="s">
        <v>77</v>
      </c>
      <c r="D9" s="124"/>
    </row>
    <row r="10" spans="1:4" ht="114.6" customHeight="1">
      <c r="A10" s="119"/>
      <c r="B10" s="123" t="s">
        <v>78</v>
      </c>
      <c r="C10" s="128" t="s">
        <v>79</v>
      </c>
      <c r="D10" s="124"/>
    </row>
    <row r="11" spans="1:4" ht="107.25" customHeight="1">
      <c r="A11" s="119"/>
      <c r="B11" s="142" t="s">
        <v>80</v>
      </c>
      <c r="C11" s="192" t="s">
        <v>81</v>
      </c>
      <c r="D11" s="124"/>
    </row>
    <row r="12" spans="1:4" ht="19.899999999999999" customHeight="1">
      <c r="A12" s="119"/>
      <c r="B12" s="143" t="s">
        <v>82</v>
      </c>
      <c r="C12" s="141" t="s">
        <v>83</v>
      </c>
      <c r="D12" s="124"/>
    </row>
    <row r="13" spans="1:4" ht="42.6" customHeight="1">
      <c r="A13" s="119"/>
      <c r="B13" s="118" t="s">
        <v>84</v>
      </c>
      <c r="C13" s="116" t="s">
        <v>85</v>
      </c>
      <c r="D13" s="124"/>
    </row>
    <row r="14" spans="1:4" ht="21.6" customHeight="1">
      <c r="A14" s="119"/>
      <c r="B14" s="118" t="s">
        <v>86</v>
      </c>
      <c r="C14" s="116" t="s">
        <v>87</v>
      </c>
      <c r="D14" s="124"/>
    </row>
    <row r="15" spans="1:4" ht="21.6" customHeight="1">
      <c r="A15" s="119"/>
      <c r="B15" s="190"/>
      <c r="C15" s="191"/>
      <c r="D15" s="119"/>
    </row>
    <row r="16" spans="1:4" ht="16.899999999999999" customHeight="1">
      <c r="A16" s="119"/>
      <c r="B16" s="278" t="s">
        <v>88</v>
      </c>
      <c r="C16" s="278"/>
      <c r="D16" s="119"/>
    </row>
    <row r="17" spans="1:4" ht="28.9" customHeight="1">
      <c r="A17" s="119"/>
      <c r="B17" s="189"/>
      <c r="C17" s="189"/>
      <c r="D17" s="119"/>
    </row>
    <row r="18" spans="1:4">
      <c r="D18" s="138"/>
    </row>
    <row r="19" spans="1:4" ht="60.6" customHeight="1"/>
    <row r="20" spans="1:4">
      <c r="D20" s="138"/>
    </row>
  </sheetData>
  <mergeCells count="7">
    <mergeCell ref="A7:B7"/>
    <mergeCell ref="B16:C16"/>
    <mergeCell ref="A1:B1"/>
    <mergeCell ref="A2:B2"/>
    <mergeCell ref="A3:B3"/>
    <mergeCell ref="A4:B4"/>
    <mergeCell ref="A5:B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S90"/>
  <sheetViews>
    <sheetView tabSelected="1" topLeftCell="A42" zoomScale="80" zoomScaleNormal="80" workbookViewId="0">
      <selection activeCell="C30" sqref="C30"/>
    </sheetView>
  </sheetViews>
  <sheetFormatPr defaultColWidth="10.28515625" defaultRowHeight="12.75"/>
  <cols>
    <col min="1" max="1" width="1.7109375" style="32" customWidth="1"/>
    <col min="2" max="2" width="23.28515625" style="32" customWidth="1"/>
    <col min="3" max="11" width="13.140625" style="32" customWidth="1"/>
    <col min="12" max="12" width="13.140625" style="224" customWidth="1"/>
    <col min="13" max="13" width="9.28515625" style="32" customWidth="1"/>
    <col min="14" max="14" width="14.42578125" style="32" customWidth="1"/>
    <col min="15" max="20" width="9.28515625" style="32" customWidth="1"/>
    <col min="21" max="21" width="13.42578125" style="32" customWidth="1"/>
    <col min="22" max="22" width="9.28515625" style="32" customWidth="1"/>
    <col min="23" max="23" width="13.28515625" style="32" customWidth="1"/>
    <col min="24" max="198" width="9.28515625" style="32" customWidth="1"/>
    <col min="199" max="199" width="1.7109375" style="32" customWidth="1"/>
    <col min="200" max="200" width="23.28515625" style="32" customWidth="1"/>
    <col min="201" max="16384" width="10.28515625" style="32"/>
  </cols>
  <sheetData>
    <row r="1" spans="1:16">
      <c r="A1" s="49"/>
      <c r="B1" s="49"/>
    </row>
    <row r="2" spans="1:16">
      <c r="A2" s="49"/>
      <c r="B2" s="49"/>
      <c r="G2" s="1"/>
    </row>
    <row r="3" spans="1:16">
      <c r="A3" s="49"/>
      <c r="B3" s="49"/>
    </row>
    <row r="4" spans="1:16" ht="50.25" customHeight="1">
      <c r="A4" s="49"/>
      <c r="B4" s="49"/>
    </row>
    <row r="5" spans="1:16" ht="18" customHeight="1">
      <c r="A5" s="49"/>
      <c r="B5" s="49"/>
    </row>
    <row r="6" spans="1:16" ht="16.5" customHeight="1">
      <c r="A6" s="49"/>
      <c r="B6" s="2" t="s">
        <v>89</v>
      </c>
    </row>
    <row r="7" spans="1:16" s="3" customFormat="1" ht="18">
      <c r="A7" s="2"/>
      <c r="B7" s="2" t="s">
        <v>90</v>
      </c>
      <c r="L7" s="225"/>
    </row>
    <row r="8" spans="1:16" s="3" customFormat="1" ht="18">
      <c r="A8" s="2"/>
      <c r="B8" s="62" t="s">
        <v>91</v>
      </c>
      <c r="L8" s="225"/>
    </row>
    <row r="9" spans="1:16" ht="16.149999999999999" customHeight="1"/>
    <row r="10" spans="1:16" ht="15.75" customHeight="1"/>
    <row r="11" spans="1:16" s="7" customFormat="1" ht="16.149999999999999" customHeight="1">
      <c r="A11" s="5"/>
      <c r="B11" s="6" t="s">
        <v>92</v>
      </c>
      <c r="L11" s="226"/>
    </row>
    <row r="12" spans="1:16" ht="16.149999999999999" customHeight="1">
      <c r="C12" s="13"/>
      <c r="D12" s="13"/>
      <c r="E12" s="13"/>
      <c r="F12" s="13"/>
      <c r="G12" s="13"/>
      <c r="H12" s="13"/>
      <c r="I12" s="13"/>
    </row>
    <row r="13" spans="1:16" ht="16.149999999999999" customHeight="1">
      <c r="B13" s="14"/>
      <c r="C13" s="164" t="s">
        <v>93</v>
      </c>
      <c r="D13" s="164" t="s">
        <v>94</v>
      </c>
      <c r="E13" s="164" t="s">
        <v>95</v>
      </c>
      <c r="F13" s="164" t="s">
        <v>96</v>
      </c>
      <c r="G13" s="164" t="s">
        <v>97</v>
      </c>
      <c r="H13" s="164" t="s">
        <v>98</v>
      </c>
      <c r="I13" s="164" t="s">
        <v>99</v>
      </c>
      <c r="J13" s="164" t="s">
        <v>100</v>
      </c>
      <c r="K13" s="164" t="s">
        <v>101</v>
      </c>
      <c r="L13" s="227" t="s">
        <v>102</v>
      </c>
    </row>
    <row r="14" spans="1:16" ht="38.25" customHeight="1">
      <c r="B14" s="167" t="s">
        <v>103</v>
      </c>
      <c r="C14" s="169">
        <v>519582</v>
      </c>
      <c r="D14" s="169">
        <v>504959</v>
      </c>
      <c r="E14" s="169">
        <v>508555</v>
      </c>
      <c r="F14" s="169">
        <v>494541</v>
      </c>
      <c r="G14" s="169">
        <v>500992</v>
      </c>
      <c r="H14" s="169">
        <v>438491</v>
      </c>
      <c r="I14" s="169">
        <v>439842</v>
      </c>
      <c r="J14" s="169">
        <v>426107</v>
      </c>
      <c r="K14" s="169">
        <v>416092</v>
      </c>
      <c r="L14" s="223">
        <f>SUM(L25,L36,L47,L57,L68,L79)</f>
        <v>390960</v>
      </c>
      <c r="P14" s="112"/>
    </row>
    <row r="15" spans="1:16" ht="38.25" customHeight="1">
      <c r="B15" s="168" t="s">
        <v>104</v>
      </c>
      <c r="C15" s="169">
        <v>8318839</v>
      </c>
      <c r="D15" s="169">
        <v>7485935</v>
      </c>
      <c r="E15" s="169">
        <v>6624557</v>
      </c>
      <c r="F15" s="169">
        <v>8585137</v>
      </c>
      <c r="G15" s="169">
        <v>9899853</v>
      </c>
      <c r="H15" s="169">
        <v>11857036</v>
      </c>
      <c r="I15" s="169">
        <v>12357464</v>
      </c>
      <c r="J15" s="169">
        <v>14282555</v>
      </c>
      <c r="K15" s="169">
        <v>16972865</v>
      </c>
      <c r="L15" s="223">
        <f>SUM(L26,L37,L48,L58,L69,L80)</f>
        <v>17293929.899999999</v>
      </c>
    </row>
    <row r="16" spans="1:16" ht="38.25" customHeight="1">
      <c r="B16" s="168" t="s">
        <v>105</v>
      </c>
      <c r="C16" s="169">
        <v>8795606</v>
      </c>
      <c r="D16" s="169">
        <v>8656629</v>
      </c>
      <c r="E16" s="169">
        <v>8754776</v>
      </c>
      <c r="F16" s="169">
        <v>8631889</v>
      </c>
      <c r="G16" s="169">
        <v>8836792</v>
      </c>
      <c r="H16" s="169">
        <v>9285088</v>
      </c>
      <c r="I16" s="169">
        <v>9070684</v>
      </c>
      <c r="J16" s="169">
        <v>8782538</v>
      </c>
      <c r="K16" s="169">
        <v>8466588</v>
      </c>
      <c r="L16" s="223">
        <f>SUM(L27,L38,L49,L70)</f>
        <v>7934086.7000000002</v>
      </c>
      <c r="N16" s="54"/>
    </row>
    <row r="17" spans="1:201" s="54" customFormat="1" ht="38.25" customHeight="1">
      <c r="B17" s="168" t="s">
        <v>106</v>
      </c>
      <c r="C17" s="170">
        <v>22029554</v>
      </c>
      <c r="D17" s="170">
        <v>21789478</v>
      </c>
      <c r="E17" s="170">
        <v>21860961</v>
      </c>
      <c r="F17" s="170">
        <v>21409209</v>
      </c>
      <c r="G17" s="170">
        <v>21780077</v>
      </c>
      <c r="H17" s="170">
        <v>22663857</v>
      </c>
      <c r="I17" s="170">
        <v>21872047</v>
      </c>
      <c r="J17" s="170">
        <v>20876075</v>
      </c>
      <c r="K17" s="170">
        <v>19825769</v>
      </c>
      <c r="L17" s="223">
        <f>SUM(L28,L39,L50,L60,L71,L81)</f>
        <v>18308956.5</v>
      </c>
      <c r="N17" s="55"/>
      <c r="O17" s="195"/>
    </row>
    <row r="18" spans="1:201" s="55" customFormat="1" ht="38.25" customHeight="1">
      <c r="B18" s="168" t="s">
        <v>107</v>
      </c>
      <c r="C18" s="171">
        <f>(C17*1000)/(365*'NRS Pop. Pivot Table'!C17)</f>
        <v>13.417970218714663</v>
      </c>
      <c r="D18" s="171">
        <f>(D17*1000)/(365*'NRS Pop. Pivot Table'!D17)</f>
        <v>13.208151648197987</v>
      </c>
      <c r="E18" s="171">
        <f>(E17*1000)/(365*'NRS Pop. Pivot Table'!E17)</f>
        <v>13.211229710326457</v>
      </c>
      <c r="F18" s="171">
        <f>(F17*1000)/(365*'NRS Pop. Pivot Table'!F17)</f>
        <v>12.917837763563682</v>
      </c>
      <c r="G18" s="171">
        <f>(G17*1000)/(365*'NRS Pop. Pivot Table'!G17)</f>
        <v>13.083031242324333</v>
      </c>
      <c r="H18" s="171">
        <f>(H17*1000)/(365*'NRS Pop. Pivot Table'!H17)</f>
        <v>13.601218536200127</v>
      </c>
      <c r="I18" s="171">
        <f>(I17*1000)/(365*'NRS Pop. Pivot Table'!I17)</f>
        <v>13.091836319943477</v>
      </c>
      <c r="J18" s="171">
        <f>(J17*1000)/(365*'NRS Pop. Pivot Table'!J17)</f>
        <v>12.395552106408129</v>
      </c>
      <c r="K18" s="171">
        <f>(K17*1000)/(365*'NRS Pop. Pivot Table'!K17)</f>
        <v>11.6633821277859</v>
      </c>
      <c r="L18" s="171">
        <f>(L17*1000)/(365*'NRS Pop. Pivot Table'!L17)</f>
        <v>10.64515050408736</v>
      </c>
      <c r="N18" s="32"/>
    </row>
    <row r="19" spans="1:201" ht="16.149999999999999" customHeight="1">
      <c r="B19" s="56"/>
      <c r="C19" s="56"/>
      <c r="D19" s="56"/>
      <c r="E19" s="56"/>
      <c r="F19" s="56"/>
      <c r="G19" s="56"/>
      <c r="H19" s="56"/>
      <c r="I19" s="56"/>
      <c r="J19" s="56"/>
      <c r="K19" s="56"/>
      <c r="L19" s="228"/>
    </row>
    <row r="20" spans="1:201" ht="16.149999999999999" customHeight="1">
      <c r="B20" s="57"/>
    </row>
    <row r="21" spans="1:201" ht="16.149999999999999" customHeight="1">
      <c r="C21" s="140"/>
      <c r="D21" s="140"/>
      <c r="E21" s="140"/>
      <c r="F21" s="140"/>
      <c r="G21" s="140"/>
      <c r="H21" s="140"/>
      <c r="I21" s="140"/>
      <c r="J21" s="140"/>
      <c r="K21" s="140"/>
      <c r="L21" s="229"/>
      <c r="N21" s="7"/>
    </row>
    <row r="22" spans="1:201" s="7" customFormat="1" ht="16.149999999999999" customHeight="1">
      <c r="A22" s="5"/>
      <c r="B22" s="6" t="s">
        <v>108</v>
      </c>
      <c r="L22" s="226"/>
      <c r="N22" s="32"/>
    </row>
    <row r="23" spans="1:201" ht="16.149999999999999" customHeight="1"/>
    <row r="24" spans="1:201" ht="16.149999999999999" customHeight="1">
      <c r="B24" s="14"/>
      <c r="C24" s="164" t="s">
        <v>93</v>
      </c>
      <c r="D24" s="164" t="s">
        <v>94</v>
      </c>
      <c r="E24" s="164" t="s">
        <v>95</v>
      </c>
      <c r="F24" s="164" t="s">
        <v>96</v>
      </c>
      <c r="G24" s="164" t="s">
        <v>97</v>
      </c>
      <c r="H24" s="164" t="s">
        <v>98</v>
      </c>
      <c r="I24" s="164" t="s">
        <v>99</v>
      </c>
      <c r="J24" s="164" t="s">
        <v>100</v>
      </c>
      <c r="K24" s="164" t="s">
        <v>101</v>
      </c>
      <c r="L24" s="227" t="s">
        <v>102</v>
      </c>
    </row>
    <row r="25" spans="1:201" s="155" customFormat="1" ht="38.25" customHeight="1">
      <c r="A25" s="32"/>
      <c r="B25" s="167" t="s">
        <v>103</v>
      </c>
      <c r="C25" s="169">
        <v>11103</v>
      </c>
      <c r="D25" s="169">
        <v>16095</v>
      </c>
      <c r="E25" s="169">
        <v>48382</v>
      </c>
      <c r="F25" s="169">
        <v>65143</v>
      </c>
      <c r="G25" s="169">
        <v>76235</v>
      </c>
      <c r="H25" s="169">
        <v>77426</v>
      </c>
      <c r="I25" s="169">
        <v>81700</v>
      </c>
      <c r="J25" s="169">
        <v>79413</v>
      </c>
      <c r="K25" s="169">
        <v>80455</v>
      </c>
      <c r="L25" s="230">
        <v>79558</v>
      </c>
      <c r="M25" s="112"/>
      <c r="N25" s="11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row>
    <row r="26" spans="1:201" ht="38.25" customHeight="1">
      <c r="B26" s="168" t="s">
        <v>104</v>
      </c>
      <c r="C26" s="169">
        <v>227878.1</v>
      </c>
      <c r="D26" s="169">
        <v>208619.3</v>
      </c>
      <c r="E26" s="169">
        <v>400123</v>
      </c>
      <c r="F26" s="169">
        <v>3232414</v>
      </c>
      <c r="G26" s="169">
        <v>4421226</v>
      </c>
      <c r="H26" s="169">
        <v>5370750</v>
      </c>
      <c r="I26" s="169">
        <v>4201527</v>
      </c>
      <c r="J26" s="169">
        <v>4024316</v>
      </c>
      <c r="K26" s="169">
        <v>4152106</v>
      </c>
      <c r="L26" s="223">
        <v>3851715</v>
      </c>
      <c r="O26" s="159"/>
      <c r="P26" s="159"/>
      <c r="Q26" s="112"/>
      <c r="R26" s="112"/>
      <c r="S26" s="112"/>
      <c r="T26" s="112"/>
      <c r="U26" s="112"/>
      <c r="V26" s="112"/>
      <c r="W26" s="112"/>
    </row>
    <row r="27" spans="1:201" ht="38.25" customHeight="1">
      <c r="B27" s="168" t="s">
        <v>105</v>
      </c>
      <c r="C27" s="163">
        <v>110408.7</v>
      </c>
      <c r="D27" s="163">
        <v>163318.1</v>
      </c>
      <c r="E27" s="163">
        <v>568501.80000000005</v>
      </c>
      <c r="F27" s="163">
        <v>857648.2</v>
      </c>
      <c r="G27" s="163">
        <v>1031340</v>
      </c>
      <c r="H27" s="163">
        <v>1220926</v>
      </c>
      <c r="I27" s="163">
        <v>1249828</v>
      </c>
      <c r="J27" s="163">
        <v>1215197</v>
      </c>
      <c r="K27" s="184">
        <v>1211129</v>
      </c>
      <c r="L27" s="231">
        <v>1197706</v>
      </c>
      <c r="N27" s="112"/>
      <c r="O27" s="112"/>
      <c r="P27" s="112"/>
    </row>
    <row r="28" spans="1:201" ht="38.25" customHeight="1">
      <c r="B28" s="168" t="s">
        <v>106</v>
      </c>
      <c r="C28" s="170">
        <v>179414.1</v>
      </c>
      <c r="D28" s="170">
        <v>265391.90000000002</v>
      </c>
      <c r="E28" s="170">
        <v>923815.4</v>
      </c>
      <c r="F28" s="170">
        <v>1393678</v>
      </c>
      <c r="G28" s="170">
        <v>1675928</v>
      </c>
      <c r="H28" s="170">
        <v>1984006</v>
      </c>
      <c r="I28" s="170">
        <v>2030970</v>
      </c>
      <c r="J28" s="173">
        <v>1974695</v>
      </c>
      <c r="K28" s="170">
        <v>1968085</v>
      </c>
      <c r="L28" s="232">
        <v>1946273</v>
      </c>
      <c r="M28" s="112"/>
      <c r="O28" s="112"/>
      <c r="P28" s="112"/>
      <c r="Q28" s="112"/>
      <c r="R28" s="112"/>
      <c r="S28" s="112"/>
      <c r="T28" s="112"/>
      <c r="U28" s="112"/>
      <c r="V28" s="112"/>
    </row>
    <row r="29" spans="1:201" ht="38.25" customHeight="1">
      <c r="B29" s="168" t="s">
        <v>107</v>
      </c>
      <c r="C29" s="171">
        <f>(C28*1000)/(365*'NRS Pop. Pivot Table'!C17)</f>
        <v>0.10927924599006836</v>
      </c>
      <c r="D29" s="171">
        <f>(D28*1000)/(365*'NRS Pop. Pivot Table'!D17)</f>
        <v>0.16087289752436454</v>
      </c>
      <c r="E29" s="171">
        <f>(E28*1000)/(365*'NRS Pop. Pivot Table'!E17)</f>
        <v>0.5582891556934354</v>
      </c>
      <c r="F29" s="171">
        <f>(F28*1000)/(365*'NRS Pop. Pivot Table'!F17)</f>
        <v>0.84091412712388891</v>
      </c>
      <c r="G29" s="171">
        <f>(G28*1000)/(365*'NRS Pop. Pivot Table'!G17)</f>
        <v>1.0067098653455695</v>
      </c>
      <c r="H29" s="171">
        <f>(H28*1000)/(365*'NRS Pop. Pivot Table'!H17)</f>
        <v>1.1906578471233855</v>
      </c>
      <c r="I29" s="171">
        <f>(I28*1000)/(365*'NRS Pop. Pivot Table'!I17)</f>
        <v>1.2156670480232419</v>
      </c>
      <c r="J29" s="171">
        <f>(J28*1000)/(365*'NRS Pop. Pivot Table'!J17)</f>
        <v>1.1725113445302147</v>
      </c>
      <c r="K29" s="171">
        <f>(K28*1000)/(365*'NRS Pop. Pivot Table'!K17)</f>
        <v>1.1578127140976733</v>
      </c>
      <c r="L29" s="171">
        <f>(L28*1000)/(365*'NRS Pop. Pivot Table'!L17)</f>
        <v>1.1315974783730367</v>
      </c>
    </row>
    <row r="30" spans="1:201" ht="16.149999999999999" customHeight="1">
      <c r="B30" s="248"/>
      <c r="C30" s="249"/>
      <c r="D30" s="249"/>
      <c r="E30" s="249"/>
      <c r="F30" s="249"/>
      <c r="G30" s="249"/>
      <c r="H30" s="249"/>
      <c r="I30" s="249"/>
      <c r="J30" s="249"/>
      <c r="K30" s="249"/>
      <c r="L30" s="249"/>
    </row>
    <row r="31" spans="1:201" ht="16.149999999999999" customHeight="1">
      <c r="B31" s="57"/>
      <c r="C31" s="57"/>
      <c r="F31" s="160"/>
      <c r="G31" s="160"/>
      <c r="H31" s="160"/>
      <c r="I31" s="160"/>
      <c r="J31" s="160"/>
      <c r="K31" s="160"/>
      <c r="L31" s="233"/>
    </row>
    <row r="32" spans="1:201" ht="16.149999999999999" customHeight="1">
      <c r="C32" s="140"/>
      <c r="D32" s="185"/>
      <c r="E32" s="185"/>
      <c r="F32" s="185"/>
      <c r="G32" s="185"/>
      <c r="H32" s="185"/>
      <c r="I32" s="185"/>
      <c r="J32" s="185"/>
      <c r="K32" s="185"/>
      <c r="L32" s="234"/>
      <c r="N32" s="7"/>
    </row>
    <row r="33" spans="1:201" s="7" customFormat="1" ht="16.149999999999999" customHeight="1">
      <c r="A33" s="5"/>
      <c r="B33" s="6" t="s">
        <v>109</v>
      </c>
      <c r="F33" s="113"/>
      <c r="G33" s="113"/>
      <c r="H33" s="113"/>
      <c r="I33" s="113"/>
      <c r="J33" s="113"/>
      <c r="K33" s="113"/>
      <c r="L33" s="235"/>
      <c r="N33" s="32"/>
    </row>
    <row r="34" spans="1:201" ht="16.149999999999999" customHeight="1"/>
    <row r="35" spans="1:201" ht="16.149999999999999" customHeight="1">
      <c r="B35" s="14"/>
      <c r="C35" s="164" t="s">
        <v>93</v>
      </c>
      <c r="D35" s="164" t="s">
        <v>94</v>
      </c>
      <c r="E35" s="164" t="s">
        <v>95</v>
      </c>
      <c r="F35" s="164" t="s">
        <v>96</v>
      </c>
      <c r="G35" s="164" t="s">
        <v>97</v>
      </c>
      <c r="H35" s="164" t="s">
        <v>98</v>
      </c>
      <c r="I35" s="164" t="s">
        <v>99</v>
      </c>
      <c r="J35" s="164" t="s">
        <v>100</v>
      </c>
      <c r="K35" s="164" t="s">
        <v>101</v>
      </c>
      <c r="L35" s="227" t="s">
        <v>102</v>
      </c>
      <c r="N35" s="112"/>
    </row>
    <row r="36" spans="1:201" ht="38.25" customHeight="1">
      <c r="B36" s="167" t="s">
        <v>103</v>
      </c>
      <c r="C36" s="169" t="s">
        <v>110</v>
      </c>
      <c r="D36" s="169" t="s">
        <v>110</v>
      </c>
      <c r="E36" s="169" t="s">
        <v>110</v>
      </c>
      <c r="F36" s="169" t="s">
        <v>110</v>
      </c>
      <c r="G36" s="169">
        <v>126</v>
      </c>
      <c r="H36" s="169">
        <v>3868</v>
      </c>
      <c r="I36" s="169">
        <v>13626</v>
      </c>
      <c r="J36" s="169">
        <v>25259</v>
      </c>
      <c r="K36" s="169">
        <v>34658</v>
      </c>
      <c r="L36" s="223">
        <v>42525</v>
      </c>
      <c r="M36" s="112"/>
      <c r="N36" s="112"/>
      <c r="O36" s="112"/>
      <c r="P36" s="112"/>
      <c r="Q36" s="112"/>
      <c r="R36" s="112"/>
      <c r="S36" s="112"/>
      <c r="T36" s="112"/>
      <c r="U36" s="112"/>
      <c r="V36" s="112"/>
      <c r="W36" s="112"/>
    </row>
    <row r="37" spans="1:201" ht="38.25" customHeight="1">
      <c r="B37" s="168" t="s">
        <v>104</v>
      </c>
      <c r="C37" s="169" t="s">
        <v>110</v>
      </c>
      <c r="D37" s="169" t="s">
        <v>110</v>
      </c>
      <c r="E37" s="169" t="s">
        <v>110</v>
      </c>
      <c r="F37" s="169" t="s">
        <v>110</v>
      </c>
      <c r="G37" s="169">
        <v>27996.959999999999</v>
      </c>
      <c r="H37" s="169">
        <v>799399.5</v>
      </c>
      <c r="I37" s="169">
        <v>2937747</v>
      </c>
      <c r="J37" s="169">
        <v>5319830</v>
      </c>
      <c r="K37" s="169">
        <v>7495283</v>
      </c>
      <c r="L37" s="223">
        <v>9119930</v>
      </c>
      <c r="N37" s="112"/>
      <c r="O37" s="112"/>
      <c r="P37" s="112"/>
      <c r="Q37" s="112"/>
      <c r="R37" s="112"/>
      <c r="S37" s="112"/>
      <c r="T37" s="112"/>
      <c r="U37" s="112"/>
      <c r="V37" s="112"/>
      <c r="W37" s="112"/>
    </row>
    <row r="38" spans="1:201" s="155" customFormat="1" ht="38.25" customHeight="1">
      <c r="A38" s="32"/>
      <c r="B38" s="168" t="s">
        <v>105</v>
      </c>
      <c r="C38" s="163" t="s">
        <v>110</v>
      </c>
      <c r="D38" s="163" t="s">
        <v>110</v>
      </c>
      <c r="E38" s="163" t="s">
        <v>110</v>
      </c>
      <c r="F38" s="163" t="s">
        <v>110</v>
      </c>
      <c r="G38" s="163">
        <v>3571.471</v>
      </c>
      <c r="H38" s="163">
        <v>103599.1</v>
      </c>
      <c r="I38" s="163">
        <v>374108.5</v>
      </c>
      <c r="J38" s="163">
        <v>682863.8</v>
      </c>
      <c r="K38" s="163">
        <v>977644.4</v>
      </c>
      <c r="L38" s="236">
        <v>1181750</v>
      </c>
      <c r="M38" s="32"/>
      <c r="N38" s="112"/>
      <c r="O38" s="112"/>
      <c r="P38" s="112"/>
      <c r="Q38" s="112"/>
      <c r="R38" s="112"/>
      <c r="S38" s="11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c r="EO38" s="32"/>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c r="FO38" s="32"/>
      <c r="FP38" s="32"/>
      <c r="FQ38" s="32"/>
      <c r="FR38" s="32"/>
      <c r="FS38" s="32"/>
      <c r="FT38" s="32"/>
      <c r="FU38" s="32"/>
      <c r="FV38" s="32"/>
      <c r="FW38" s="32"/>
      <c r="FX38" s="32"/>
      <c r="FY38" s="32"/>
      <c r="FZ38" s="32"/>
      <c r="GA38" s="32"/>
      <c r="GB38" s="32"/>
      <c r="GC38" s="32"/>
      <c r="GD38" s="32"/>
      <c r="GE38" s="32"/>
      <c r="GF38" s="32"/>
      <c r="GG38" s="32"/>
      <c r="GH38" s="32"/>
      <c r="GI38" s="32"/>
      <c r="GJ38" s="32"/>
      <c r="GK38" s="32"/>
      <c r="GL38" s="32"/>
      <c r="GM38" s="32"/>
      <c r="GN38" s="32"/>
      <c r="GO38" s="32"/>
      <c r="GP38" s="32"/>
      <c r="GQ38" s="32"/>
      <c r="GR38" s="32"/>
      <c r="GS38" s="32"/>
    </row>
    <row r="39" spans="1:201" ht="38.25" customHeight="1">
      <c r="B39" s="168" t="s">
        <v>106</v>
      </c>
      <c r="C39" s="169" t="s">
        <v>110</v>
      </c>
      <c r="D39" s="169" t="s">
        <v>110</v>
      </c>
      <c r="E39" s="169" t="s">
        <v>110</v>
      </c>
      <c r="F39" s="169" t="s">
        <v>110</v>
      </c>
      <c r="G39" s="170">
        <v>5782.3810000000003</v>
      </c>
      <c r="H39" s="170">
        <v>167731.9</v>
      </c>
      <c r="I39" s="170">
        <v>605699.5</v>
      </c>
      <c r="J39" s="170">
        <v>1105589</v>
      </c>
      <c r="K39" s="170">
        <v>1582853</v>
      </c>
      <c r="L39" s="232">
        <v>1913309</v>
      </c>
      <c r="M39" s="112"/>
      <c r="O39" s="112"/>
      <c r="P39" s="162"/>
      <c r="Q39" s="112"/>
      <c r="R39" s="112"/>
      <c r="S39" s="112"/>
      <c r="T39" s="112"/>
      <c r="U39" s="112"/>
      <c r="V39" s="112"/>
      <c r="W39" s="112"/>
    </row>
    <row r="40" spans="1:201" ht="38.25" customHeight="1">
      <c r="B40" s="168" t="s">
        <v>107</v>
      </c>
      <c r="C40" s="169" t="s">
        <v>110</v>
      </c>
      <c r="D40" s="169" t="s">
        <v>110</v>
      </c>
      <c r="E40" s="169" t="s">
        <v>110</v>
      </c>
      <c r="F40" s="169" t="s">
        <v>110</v>
      </c>
      <c r="G40" s="171">
        <f>(G39*1000)/(365*'NRS Pop. Pivot Table'!G17)</f>
        <v>3.4734069708763022E-3</v>
      </c>
      <c r="H40" s="171">
        <f>(H39*1000)/(365*'NRS Pop. Pivot Table'!H17)</f>
        <v>0.10066063456860261</v>
      </c>
      <c r="I40" s="171">
        <f>(I39*1000)/(365*'NRS Pop. Pivot Table'!I17)</f>
        <v>0.36255036911138694</v>
      </c>
      <c r="J40" s="171">
        <f>(J39*1000)/(365*'NRS Pop. Pivot Table'!J17)</f>
        <v>0.65646372978501266</v>
      </c>
      <c r="K40" s="171">
        <f>(K39*1000)/(365*'NRS Pop. Pivot Table'!K17)</f>
        <v>0.93118301696707428</v>
      </c>
      <c r="L40" s="171">
        <f>(L39*1000)/(365*'NRS Pop. Pivot Table'!L17)</f>
        <v>1.1124316268829895</v>
      </c>
      <c r="O40" s="159"/>
    </row>
    <row r="41" spans="1:201" ht="16.149999999999999" customHeight="1">
      <c r="B41" s="248"/>
      <c r="C41" s="249"/>
      <c r="D41" s="249"/>
      <c r="E41" s="249"/>
      <c r="F41" s="249"/>
      <c r="G41" s="249"/>
      <c r="H41" s="249"/>
      <c r="I41" s="249"/>
      <c r="J41" s="249"/>
      <c r="K41" s="249"/>
      <c r="L41" s="249"/>
      <c r="N41" s="250"/>
    </row>
    <row r="42" spans="1:201" ht="16.149999999999999" customHeight="1">
      <c r="A42" s="49"/>
      <c r="B42" s="58"/>
      <c r="C42" s="57"/>
      <c r="N42" s="112"/>
    </row>
    <row r="43" spans="1:201" ht="16.149999999999999" customHeight="1">
      <c r="A43" s="49"/>
      <c r="B43" s="59"/>
      <c r="N43" s="113"/>
    </row>
    <row r="44" spans="1:201" s="7" customFormat="1" ht="16.149999999999999" customHeight="1">
      <c r="A44" s="5"/>
      <c r="B44" s="6" t="s">
        <v>111</v>
      </c>
      <c r="L44" s="226"/>
      <c r="N44" s="32"/>
    </row>
    <row r="45" spans="1:201" ht="16.149999999999999" customHeight="1"/>
    <row r="46" spans="1:201" ht="16.149999999999999" customHeight="1">
      <c r="B46" s="14"/>
      <c r="C46" s="164" t="s">
        <v>93</v>
      </c>
      <c r="D46" s="164" t="s">
        <v>94</v>
      </c>
      <c r="E46" s="164" t="s">
        <v>95</v>
      </c>
      <c r="F46" s="164" t="s">
        <v>96</v>
      </c>
      <c r="G46" s="164" t="s">
        <v>97</v>
      </c>
      <c r="H46" s="164" t="s">
        <v>98</v>
      </c>
      <c r="I46" s="164" t="s">
        <v>99</v>
      </c>
      <c r="J46" s="164" t="s">
        <v>100</v>
      </c>
      <c r="K46" s="164" t="s">
        <v>101</v>
      </c>
      <c r="L46" s="227" t="s">
        <v>102</v>
      </c>
    </row>
    <row r="47" spans="1:201" ht="38.25" customHeight="1">
      <c r="B47" s="167" t="s">
        <v>103</v>
      </c>
      <c r="C47" s="163">
        <v>72991</v>
      </c>
      <c r="D47" s="163">
        <v>54149</v>
      </c>
      <c r="E47" s="163">
        <v>34370</v>
      </c>
      <c r="F47" s="163">
        <v>20624</v>
      </c>
      <c r="G47" s="163">
        <v>19713</v>
      </c>
      <c r="H47" s="163">
        <v>15658</v>
      </c>
      <c r="I47" s="163">
        <v>13334</v>
      </c>
      <c r="J47" s="163">
        <v>11956</v>
      </c>
      <c r="K47" s="163">
        <v>11001</v>
      </c>
      <c r="L47" s="237">
        <v>8983</v>
      </c>
    </row>
    <row r="48" spans="1:201" ht="38.25" customHeight="1">
      <c r="B48" s="168" t="s">
        <v>104</v>
      </c>
      <c r="C48" s="163">
        <v>3800024</v>
      </c>
      <c r="D48" s="163">
        <v>2999827</v>
      </c>
      <c r="E48" s="163">
        <v>1998035</v>
      </c>
      <c r="F48" s="163">
        <v>1261244</v>
      </c>
      <c r="G48" s="163">
        <v>1253433</v>
      </c>
      <c r="H48" s="163">
        <v>1332447</v>
      </c>
      <c r="I48" s="163">
        <v>1082302</v>
      </c>
      <c r="J48" s="163">
        <v>986855</v>
      </c>
      <c r="K48" s="163">
        <v>902409</v>
      </c>
      <c r="L48" s="236">
        <v>714579</v>
      </c>
      <c r="M48" s="112"/>
    </row>
    <row r="49" spans="1:12" ht="38.25" customHeight="1">
      <c r="B49" s="168" t="s">
        <v>105</v>
      </c>
      <c r="C49" s="163">
        <v>807686.4</v>
      </c>
      <c r="D49" s="163">
        <v>638426.30000000005</v>
      </c>
      <c r="E49" s="163">
        <v>422394.1</v>
      </c>
      <c r="F49" s="163">
        <v>265904.5</v>
      </c>
      <c r="G49" s="163">
        <v>266189.09999999998</v>
      </c>
      <c r="H49" s="163">
        <v>282010.59999999998</v>
      </c>
      <c r="I49" s="163">
        <v>229507.4</v>
      </c>
      <c r="J49" s="163">
        <v>208856.3</v>
      </c>
      <c r="K49" s="163">
        <v>190297.3</v>
      </c>
      <c r="L49" s="236">
        <v>150771.70000000001</v>
      </c>
    </row>
    <row r="50" spans="1:12" ht="38.25" customHeight="1">
      <c r="B50" s="168" t="s">
        <v>106</v>
      </c>
      <c r="C50" s="165">
        <v>1312490</v>
      </c>
      <c r="D50" s="165">
        <v>1037443</v>
      </c>
      <c r="E50" s="165">
        <v>686390.3</v>
      </c>
      <c r="F50" s="165">
        <v>432094.9</v>
      </c>
      <c r="G50" s="165">
        <v>432557.3</v>
      </c>
      <c r="H50" s="165">
        <v>458267.3</v>
      </c>
      <c r="I50" s="165">
        <v>372949.6</v>
      </c>
      <c r="J50" s="165">
        <v>339391.5</v>
      </c>
      <c r="K50" s="165">
        <v>309233</v>
      </c>
      <c r="L50" s="238">
        <v>245004</v>
      </c>
    </row>
    <row r="51" spans="1:12" ht="38.25" customHeight="1">
      <c r="B51" s="168" t="s">
        <v>107</v>
      </c>
      <c r="C51" s="166">
        <f>(C50*1000)/(365*'NRS Pop. Pivot Table'!C17)</f>
        <v>0.79942388903383188</v>
      </c>
      <c r="D51" s="166">
        <f>(D50*1000)/(365*'NRS Pop. Pivot Table'!D17)</f>
        <v>0.62886795499926451</v>
      </c>
      <c r="E51" s="166">
        <f>(E50*1000)/(365*'NRS Pop. Pivot Table'!E17)</f>
        <v>0.41480609769350441</v>
      </c>
      <c r="F51" s="166">
        <f>(F50*1000)/(365*'NRS Pop. Pivot Table'!F17)</f>
        <v>0.26071639623226028</v>
      </c>
      <c r="G51" s="166">
        <f>(G50*1000)/(365*'NRS Pop. Pivot Table'!G17)</f>
        <v>0.25983198636053761</v>
      </c>
      <c r="H51" s="166">
        <f>(H50*1000)/(365*'NRS Pop. Pivot Table'!H17)</f>
        <v>0.27501910620484343</v>
      </c>
      <c r="I51" s="166">
        <f>(I50*1000)/(365*'NRS Pop. Pivot Table'!I17)</f>
        <v>0.22323448366713877</v>
      </c>
      <c r="J51" s="166">
        <f>(J50*1000)/(365*'NRS Pop. Pivot Table'!J17)</f>
        <v>0.20151992281700534</v>
      </c>
      <c r="K51" s="166">
        <f>(K50*1000)/(365*'NRS Pop. Pivot Table'!K17)</f>
        <v>0.18191993690240299</v>
      </c>
      <c r="L51" s="166">
        <f>(L50*1000)/(365*'NRS Pop. Pivot Table'!L17)</f>
        <v>0.14244965048135974</v>
      </c>
    </row>
    <row r="52" spans="1:12" ht="16.149999999999999" customHeight="1">
      <c r="B52" s="248"/>
      <c r="C52" s="251"/>
      <c r="D52" s="251"/>
      <c r="E52" s="251"/>
      <c r="F52" s="251"/>
      <c r="G52" s="251"/>
      <c r="H52" s="251"/>
      <c r="I52" s="251"/>
      <c r="J52" s="251"/>
      <c r="K52" s="251"/>
      <c r="L52" s="251"/>
    </row>
    <row r="53" spans="1:12" ht="16.149999999999999" customHeight="1">
      <c r="A53" s="49"/>
      <c r="B53" s="58"/>
      <c r="C53" s="57"/>
      <c r="D53" s="57"/>
      <c r="E53" s="57"/>
      <c r="F53" s="57"/>
      <c r="G53" s="57"/>
      <c r="H53" s="57"/>
      <c r="I53" s="57"/>
      <c r="J53" s="57"/>
      <c r="K53" s="57"/>
      <c r="L53" s="239"/>
    </row>
    <row r="54" spans="1:12" ht="16.149999999999999" customHeight="1">
      <c r="A54" s="49"/>
      <c r="B54" s="114" t="s">
        <v>112</v>
      </c>
      <c r="C54" s="7"/>
      <c r="D54" s="7"/>
      <c r="E54" s="7"/>
      <c r="F54" s="7"/>
    </row>
    <row r="55" spans="1:12" ht="16.149999999999999" customHeight="1"/>
    <row r="56" spans="1:12" ht="16.149999999999999" customHeight="1">
      <c r="A56" s="49"/>
      <c r="B56" s="14"/>
      <c r="C56" s="164" t="s">
        <v>93</v>
      </c>
      <c r="D56" s="164" t="s">
        <v>94</v>
      </c>
      <c r="E56" s="164" t="s">
        <v>95</v>
      </c>
      <c r="F56" s="164" t="s">
        <v>96</v>
      </c>
      <c r="G56" s="164" t="s">
        <v>97</v>
      </c>
      <c r="H56" s="164" t="s">
        <v>98</v>
      </c>
      <c r="I56" s="164" t="s">
        <v>99</v>
      </c>
      <c r="J56" s="164" t="s">
        <v>100</v>
      </c>
      <c r="K56" s="164" t="s">
        <v>101</v>
      </c>
      <c r="L56" s="227" t="s">
        <v>102</v>
      </c>
    </row>
    <row r="57" spans="1:12" ht="38.25" customHeight="1">
      <c r="B57" s="167" t="s">
        <v>103</v>
      </c>
      <c r="C57" s="169">
        <v>186</v>
      </c>
      <c r="D57" s="169">
        <v>165</v>
      </c>
      <c r="E57" s="169">
        <v>100</v>
      </c>
      <c r="F57" s="169">
        <v>11</v>
      </c>
      <c r="G57" s="169">
        <v>0</v>
      </c>
      <c r="H57" s="169">
        <v>0</v>
      </c>
      <c r="I57" s="169">
        <v>0</v>
      </c>
      <c r="J57" s="169">
        <v>0</v>
      </c>
      <c r="K57" s="169">
        <v>0</v>
      </c>
      <c r="L57" s="223">
        <v>0</v>
      </c>
    </row>
    <row r="58" spans="1:12" ht="38.25" customHeight="1">
      <c r="B58" s="168" t="s">
        <v>104</v>
      </c>
      <c r="C58" s="169">
        <v>11100.79</v>
      </c>
      <c r="D58" s="169">
        <v>8428.3700000000008</v>
      </c>
      <c r="E58" s="169">
        <v>5181.25</v>
      </c>
      <c r="F58" s="169">
        <v>649.84</v>
      </c>
      <c r="G58" s="169">
        <v>0</v>
      </c>
      <c r="H58" s="169">
        <v>0</v>
      </c>
      <c r="I58" s="169">
        <v>0</v>
      </c>
      <c r="J58" s="169">
        <v>0</v>
      </c>
      <c r="K58" s="169">
        <v>0</v>
      </c>
      <c r="L58" s="223">
        <v>0</v>
      </c>
    </row>
    <row r="59" spans="1:12" ht="38.25" customHeight="1">
      <c r="B59" s="168" t="s">
        <v>106</v>
      </c>
      <c r="C59" s="170">
        <v>1539.857</v>
      </c>
      <c r="D59" s="170">
        <v>1169.143</v>
      </c>
      <c r="E59" s="170">
        <v>726.42859999999996</v>
      </c>
      <c r="F59" s="170">
        <v>90.142859999999999</v>
      </c>
      <c r="G59" s="170">
        <v>0</v>
      </c>
      <c r="H59" s="170">
        <v>0</v>
      </c>
      <c r="I59" s="170">
        <v>0</v>
      </c>
      <c r="J59" s="170">
        <v>0</v>
      </c>
      <c r="K59" s="170">
        <v>0</v>
      </c>
      <c r="L59" s="232">
        <v>0</v>
      </c>
    </row>
    <row r="60" spans="1:12" ht="38.25" customHeight="1">
      <c r="B60" s="168" t="s">
        <v>107</v>
      </c>
      <c r="C60" s="171">
        <f>(C59*1000)/(365*'NRS Pop. Pivot Table'!C17)</f>
        <v>9.3791074331687802E-4</v>
      </c>
      <c r="D60" s="171">
        <f>(D59*1000)/(365*'NRS Pop. Pivot Table'!D17)</f>
        <v>7.0870068766351992E-4</v>
      </c>
      <c r="E60" s="171">
        <f>(E59*1000)/(365*'NRS Pop. Pivot Table'!E17)</f>
        <v>4.3900243464826879E-4</v>
      </c>
      <c r="F60" s="171">
        <f>(F59*1000)/(365*'NRS Pop. Pivot Table'!F17)</f>
        <v>5.4390185131250492E-5</v>
      </c>
      <c r="G60" s="171">
        <f>(G59*1000)/(365*'NRS Pop. Pivot Table'!G17)</f>
        <v>0</v>
      </c>
      <c r="H60" s="171">
        <f>(H59*1000)/(365*'NRS Pop. Pivot Table'!H17)</f>
        <v>0</v>
      </c>
      <c r="I60" s="171">
        <f>(I59*1000)/(365*'NRS Pop. Pivot Table'!I17)</f>
        <v>0</v>
      </c>
      <c r="J60" s="171">
        <f>(J59*1000)/(365*'NRS Pop. Pivot Table'!J17)</f>
        <v>0</v>
      </c>
      <c r="K60" s="171">
        <f>(K59*1000)/(365*'NRS Pop. Pivot Table'!K17)</f>
        <v>0</v>
      </c>
      <c r="L60" s="171">
        <f>(L59*1000)/(365*'NRS Pop. Pivot Table'!L17)</f>
        <v>0</v>
      </c>
    </row>
    <row r="61" spans="1:12" ht="21" customHeight="1">
      <c r="B61" s="56"/>
      <c r="C61" s="56"/>
      <c r="D61" s="56"/>
      <c r="E61" s="56"/>
      <c r="F61" s="56"/>
      <c r="G61" s="56"/>
      <c r="H61" s="56"/>
      <c r="I61" s="56"/>
      <c r="J61" s="56"/>
      <c r="K61" s="56"/>
      <c r="L61" s="228"/>
    </row>
    <row r="65" spans="2:201" ht="15.75">
      <c r="B65" s="6" t="s">
        <v>113</v>
      </c>
      <c r="C65" s="113"/>
      <c r="D65" s="113"/>
      <c r="E65" s="113"/>
      <c r="F65" s="113"/>
      <c r="G65" s="113"/>
      <c r="H65" s="113"/>
      <c r="I65" s="113"/>
      <c r="J65" s="113"/>
      <c r="K65" s="113"/>
      <c r="L65" s="235"/>
    </row>
    <row r="67" spans="2:201">
      <c r="B67" s="14"/>
      <c r="C67" s="164" t="s">
        <v>93</v>
      </c>
      <c r="D67" s="164" t="s">
        <v>94</v>
      </c>
      <c r="E67" s="164" t="s">
        <v>95</v>
      </c>
      <c r="F67" s="164" t="s">
        <v>96</v>
      </c>
      <c r="G67" s="164" t="s">
        <v>97</v>
      </c>
      <c r="H67" s="164" t="s">
        <v>98</v>
      </c>
      <c r="I67" s="164" t="s">
        <v>99</v>
      </c>
      <c r="J67" s="164" t="s">
        <v>100</v>
      </c>
      <c r="K67" s="164" t="s">
        <v>101</v>
      </c>
      <c r="L67" s="227" t="s">
        <v>102</v>
      </c>
    </row>
    <row r="68" spans="2:201" ht="38.25" customHeight="1">
      <c r="B68" s="167" t="s">
        <v>103</v>
      </c>
      <c r="C68" s="172">
        <v>433393</v>
      </c>
      <c r="D68" s="172">
        <v>432449</v>
      </c>
      <c r="E68" s="172">
        <v>423625</v>
      </c>
      <c r="F68" s="172">
        <v>406587</v>
      </c>
      <c r="G68" s="172">
        <v>402197</v>
      </c>
      <c r="H68" s="172">
        <v>338253</v>
      </c>
      <c r="I68" s="172">
        <v>327823</v>
      </c>
      <c r="J68" s="172">
        <v>306087</v>
      </c>
      <c r="K68" s="172">
        <v>285327</v>
      </c>
      <c r="L68" s="240">
        <v>254664</v>
      </c>
    </row>
    <row r="69" spans="2:201" ht="38.25" customHeight="1">
      <c r="B69" s="168" t="s">
        <v>104</v>
      </c>
      <c r="C69" s="169">
        <v>4231836</v>
      </c>
      <c r="D69" s="169">
        <v>4219018</v>
      </c>
      <c r="E69" s="169">
        <v>4170253</v>
      </c>
      <c r="F69" s="169">
        <v>4037025</v>
      </c>
      <c r="G69" s="169">
        <v>4064559</v>
      </c>
      <c r="H69" s="169">
        <v>4142033</v>
      </c>
      <c r="I69" s="169">
        <v>3892930</v>
      </c>
      <c r="J69" s="169">
        <v>3677833</v>
      </c>
      <c r="K69" s="169">
        <v>4104430</v>
      </c>
      <c r="L69" s="223">
        <v>3217617</v>
      </c>
      <c r="N69" s="186"/>
    </row>
    <row r="70" spans="2:201" s="161" customFormat="1" ht="38.25" customHeight="1">
      <c r="B70" s="168" t="s">
        <v>105</v>
      </c>
      <c r="C70" s="163">
        <v>7877511</v>
      </c>
      <c r="D70" s="163">
        <v>7854885</v>
      </c>
      <c r="E70" s="163">
        <v>7763881</v>
      </c>
      <c r="F70" s="163">
        <v>7508336</v>
      </c>
      <c r="G70" s="163">
        <v>7535691</v>
      </c>
      <c r="H70" s="163">
        <v>7678551</v>
      </c>
      <c r="I70" s="163">
        <v>7217241</v>
      </c>
      <c r="J70" s="163">
        <v>6675621</v>
      </c>
      <c r="K70" s="163">
        <v>6087517</v>
      </c>
      <c r="L70" s="236">
        <v>5403859</v>
      </c>
      <c r="M70" s="55"/>
      <c r="N70" s="32"/>
      <c r="O70" s="186"/>
      <c r="P70" s="186"/>
      <c r="Q70" s="186"/>
      <c r="R70" s="186"/>
      <c r="S70" s="186"/>
      <c r="T70" s="186"/>
      <c r="U70" s="186"/>
      <c r="V70" s="186"/>
      <c r="W70" s="186"/>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c r="CT70" s="55"/>
      <c r="CU70" s="55"/>
      <c r="CV70" s="55"/>
      <c r="CW70" s="55"/>
      <c r="CX70" s="55"/>
      <c r="CY70" s="55"/>
      <c r="CZ70" s="55"/>
      <c r="DA70" s="55"/>
      <c r="DB70" s="55"/>
      <c r="DC70" s="55"/>
      <c r="DD70" s="55"/>
      <c r="DE70" s="55"/>
      <c r="DF70" s="55"/>
      <c r="DG70" s="55"/>
      <c r="DH70" s="55"/>
      <c r="DI70" s="55"/>
      <c r="DJ70" s="55"/>
      <c r="DK70" s="55"/>
      <c r="DL70" s="55"/>
      <c r="DM70" s="55"/>
      <c r="DN70" s="55"/>
      <c r="DO70" s="55"/>
      <c r="DP70" s="55"/>
      <c r="DQ70" s="55"/>
      <c r="DR70" s="55"/>
      <c r="DS70" s="55"/>
      <c r="DT70" s="55"/>
      <c r="DU70" s="55"/>
      <c r="DV70" s="55"/>
      <c r="DW70" s="55"/>
      <c r="DX70" s="55"/>
      <c r="DY70" s="55"/>
      <c r="DZ70" s="55"/>
      <c r="EA70" s="55"/>
      <c r="EB70" s="55"/>
      <c r="EC70" s="55"/>
      <c r="ED70" s="55"/>
      <c r="EE70" s="55"/>
      <c r="EF70" s="55"/>
      <c r="EG70" s="55"/>
      <c r="EH70" s="55"/>
      <c r="EI70" s="55"/>
      <c r="EJ70" s="55"/>
      <c r="EK70" s="55"/>
      <c r="EL70" s="55"/>
      <c r="EM70" s="55"/>
      <c r="EN70" s="55"/>
      <c r="EO70" s="55"/>
      <c r="EP70" s="55"/>
      <c r="EQ70" s="55"/>
      <c r="ER70" s="55"/>
      <c r="ES70" s="55"/>
      <c r="ET70" s="55"/>
      <c r="EU70" s="55"/>
      <c r="EV70" s="55"/>
      <c r="EW70" s="55"/>
      <c r="EX70" s="55"/>
      <c r="EY70" s="55"/>
      <c r="EZ70" s="55"/>
      <c r="FA70" s="55"/>
      <c r="FB70" s="55"/>
      <c r="FC70" s="55"/>
      <c r="FD70" s="55"/>
      <c r="FE70" s="55"/>
      <c r="FF70" s="55"/>
      <c r="FG70" s="55"/>
      <c r="FH70" s="55"/>
      <c r="FI70" s="55"/>
      <c r="FJ70" s="55"/>
      <c r="FK70" s="55"/>
      <c r="FL70" s="55"/>
      <c r="FM70" s="55"/>
      <c r="FN70" s="55"/>
      <c r="FO70" s="55"/>
      <c r="FP70" s="55"/>
      <c r="FQ70" s="55"/>
      <c r="FR70" s="55"/>
      <c r="FS70" s="55"/>
      <c r="FT70" s="55"/>
      <c r="FU70" s="55"/>
      <c r="FV70" s="55"/>
      <c r="FW70" s="55"/>
      <c r="FX70" s="55"/>
      <c r="FY70" s="55"/>
      <c r="FZ70" s="55"/>
      <c r="GA70" s="55"/>
      <c r="GB70" s="55"/>
      <c r="GC70" s="55"/>
      <c r="GD70" s="55"/>
      <c r="GE70" s="55"/>
      <c r="GF70" s="55"/>
      <c r="GG70" s="55"/>
      <c r="GH70" s="55"/>
      <c r="GI70" s="55"/>
      <c r="GJ70" s="55"/>
      <c r="GK70" s="55"/>
      <c r="GL70" s="55"/>
      <c r="GM70" s="55"/>
      <c r="GN70" s="55"/>
      <c r="GO70" s="55"/>
      <c r="GP70" s="55"/>
      <c r="GQ70" s="55"/>
      <c r="GR70" s="55"/>
      <c r="GS70" s="55"/>
    </row>
    <row r="71" spans="2:201" ht="38.25" customHeight="1">
      <c r="B71" s="168" t="s">
        <v>106</v>
      </c>
      <c r="C71" s="170">
        <v>20481528</v>
      </c>
      <c r="D71" s="170">
        <v>20422700</v>
      </c>
      <c r="E71" s="170">
        <v>20186089</v>
      </c>
      <c r="F71" s="170">
        <v>19521673</v>
      </c>
      <c r="G71" s="170">
        <v>19592796</v>
      </c>
      <c r="H71" s="170">
        <v>19964233</v>
      </c>
      <c r="I71" s="170">
        <v>18764826</v>
      </c>
      <c r="J71" s="170">
        <v>17356615</v>
      </c>
      <c r="K71" s="170">
        <v>15827545</v>
      </c>
      <c r="L71" s="241">
        <v>14050034</v>
      </c>
      <c r="M71" s="112"/>
    </row>
    <row r="72" spans="2:201" ht="38.25" customHeight="1">
      <c r="B72" s="168" t="s">
        <v>107</v>
      </c>
      <c r="C72" s="171">
        <f>(C71*1000)/(365*'NRS Pop. Pivot Table'!C17)</f>
        <v>12.475083823202707</v>
      </c>
      <c r="D72" s="171">
        <f>(D71*1000)/(365*'NRS Pop. Pivot Table'!D17)</f>
        <v>12.379650336995363</v>
      </c>
      <c r="E72" s="171">
        <f>(E71*1000)/(365*'NRS Pop. Pivot Table'!E17)</f>
        <v>12.199054686209543</v>
      </c>
      <c r="F72" s="171">
        <f>(F71*1000)/(365*'NRS Pop. Pivot Table'!F17)</f>
        <v>11.778940767374522</v>
      </c>
      <c r="G72" s="171">
        <f>(G71*1000)/(365*'NRS Pop. Pivot Table'!G17)</f>
        <v>11.769157757912758</v>
      </c>
      <c r="H72" s="171">
        <f>(H71*1000)/(365*'NRS Pop. Pivot Table'!H17)</f>
        <v>11.981098183800677</v>
      </c>
      <c r="I72" s="171">
        <f>(I71*1000)/(365*'NRS Pop. Pivot Table'!I17)</f>
        <v>11.231963362378458</v>
      </c>
      <c r="J72" s="171">
        <f>(J71*1000)/(365*'NRS Pop. Pivot Table'!J17)</f>
        <v>10.305808233749158</v>
      </c>
      <c r="K72" s="171">
        <f>(K71*1000)/(365*'NRS Pop. Pivot Table'!K17)</f>
        <v>9.3112507000221321</v>
      </c>
      <c r="L72" s="171">
        <f>(L71*1000)/(365*'NRS Pop. Pivot Table'!L17)</f>
        <v>8.1689377828575083</v>
      </c>
    </row>
    <row r="73" spans="2:201" ht="17.25" customHeight="1">
      <c r="B73" s="248"/>
      <c r="C73" s="252"/>
      <c r="D73" s="252"/>
      <c r="E73" s="252"/>
      <c r="F73" s="252"/>
      <c r="G73" s="252"/>
      <c r="H73" s="252"/>
      <c r="I73" s="252"/>
      <c r="J73" s="252"/>
      <c r="K73" s="252"/>
      <c r="L73" s="252"/>
    </row>
    <row r="75" spans="2:201" s="155" customFormat="1">
      <c r="B75" s="32"/>
      <c r="C75" s="246"/>
      <c r="D75" s="246"/>
      <c r="E75" s="246"/>
      <c r="F75" s="246"/>
      <c r="G75" s="246"/>
      <c r="H75" s="246"/>
      <c r="I75" s="246"/>
      <c r="J75" s="246"/>
      <c r="K75" s="246"/>
      <c r="L75" s="246"/>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row>
    <row r="76" spans="2:201" s="155" customFormat="1" ht="15.75">
      <c r="B76" s="6" t="s">
        <v>86</v>
      </c>
      <c r="C76" s="7"/>
      <c r="D76" s="7"/>
      <c r="E76" s="7"/>
      <c r="F76" s="7"/>
      <c r="G76" s="7"/>
      <c r="H76" s="7"/>
      <c r="I76" s="7"/>
      <c r="J76" s="7"/>
      <c r="K76" s="7"/>
      <c r="L76" s="226"/>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32"/>
      <c r="GB76" s="32"/>
      <c r="GC76" s="32"/>
      <c r="GD76" s="32"/>
      <c r="GE76" s="32"/>
      <c r="GF76" s="32"/>
      <c r="GG76" s="32"/>
      <c r="GH76" s="32"/>
      <c r="GI76" s="32"/>
      <c r="GJ76" s="32"/>
      <c r="GK76" s="32"/>
      <c r="GL76" s="32"/>
      <c r="GM76" s="32"/>
      <c r="GN76" s="32"/>
      <c r="GO76" s="32"/>
      <c r="GP76" s="32"/>
      <c r="GQ76" s="32"/>
      <c r="GR76" s="32"/>
      <c r="GS76" s="32"/>
    </row>
    <row r="78" spans="2:201">
      <c r="B78" s="14"/>
      <c r="C78" s="164" t="s">
        <v>93</v>
      </c>
      <c r="D78" s="164" t="s">
        <v>94</v>
      </c>
      <c r="E78" s="164" t="s">
        <v>95</v>
      </c>
      <c r="F78" s="164" t="s">
        <v>96</v>
      </c>
      <c r="G78" s="164" t="s">
        <v>97</v>
      </c>
      <c r="H78" s="164" t="s">
        <v>98</v>
      </c>
      <c r="I78" s="164" t="s">
        <v>99</v>
      </c>
      <c r="J78" s="164" t="s">
        <v>114</v>
      </c>
      <c r="K78" s="164" t="s">
        <v>101</v>
      </c>
      <c r="L78" s="227" t="s">
        <v>102</v>
      </c>
    </row>
    <row r="79" spans="2:201" ht="38.25" customHeight="1">
      <c r="B79" s="167" t="s">
        <v>103</v>
      </c>
      <c r="C79" s="169">
        <v>1909</v>
      </c>
      <c r="D79" s="169">
        <v>2101</v>
      </c>
      <c r="E79" s="169">
        <v>2078</v>
      </c>
      <c r="F79" s="169">
        <v>2176</v>
      </c>
      <c r="G79" s="169">
        <v>2721</v>
      </c>
      <c r="H79" s="169">
        <v>3286</v>
      </c>
      <c r="I79" s="169">
        <v>3359</v>
      </c>
      <c r="J79" s="169">
        <v>3392</v>
      </c>
      <c r="K79" s="169">
        <v>4651</v>
      </c>
      <c r="L79" s="223">
        <v>5230</v>
      </c>
    </row>
    <row r="80" spans="2:201" ht="38.25" customHeight="1">
      <c r="B80" s="168" t="s">
        <v>104</v>
      </c>
      <c r="C80" s="169">
        <v>47999.42</v>
      </c>
      <c r="D80" s="169">
        <v>50042.04</v>
      </c>
      <c r="E80" s="169">
        <v>50965.08</v>
      </c>
      <c r="F80" s="169">
        <v>53803.99</v>
      </c>
      <c r="G80" s="169">
        <v>132638.1</v>
      </c>
      <c r="H80" s="169">
        <v>212407.3</v>
      </c>
      <c r="I80" s="169">
        <v>242957.7</v>
      </c>
      <c r="J80" s="169">
        <v>273721</v>
      </c>
      <c r="K80" s="169">
        <v>318636.79999999999</v>
      </c>
      <c r="L80" s="223">
        <v>390088.9</v>
      </c>
    </row>
    <row r="81" spans="2:12" ht="38.25" customHeight="1">
      <c r="B81" s="168" t="s">
        <v>106</v>
      </c>
      <c r="C81" s="170">
        <v>54581.5</v>
      </c>
      <c r="D81" s="170">
        <v>62774</v>
      </c>
      <c r="E81" s="170">
        <v>63939</v>
      </c>
      <c r="F81" s="170">
        <v>61672.5</v>
      </c>
      <c r="G81" s="170">
        <v>73013</v>
      </c>
      <c r="H81" s="170">
        <v>89619</v>
      </c>
      <c r="I81" s="170">
        <v>97602.5</v>
      </c>
      <c r="J81" s="170">
        <v>99785</v>
      </c>
      <c r="K81" s="170">
        <v>138053.5</v>
      </c>
      <c r="L81" s="232">
        <v>154336.5</v>
      </c>
    </row>
    <row r="82" spans="2:12" ht="38.25" customHeight="1">
      <c r="B82" s="168" t="s">
        <v>115</v>
      </c>
      <c r="C82" s="171">
        <f>(C81*1000)/(365*'NRS Pop. Pivot Table'!C17)</f>
        <v>3.3245019009135381E-2</v>
      </c>
      <c r="D82" s="171">
        <f>(D81*1000)/(365*'NRS Pop. Pivot Table'!D17)</f>
        <v>3.8051784056689214E-2</v>
      </c>
      <c r="E82" s="171">
        <f>(E81*1000)/(365*'NRS Pop. Pivot Table'!E17)</f>
        <v>3.8640241682356198E-2</v>
      </c>
      <c r="F82" s="171">
        <f>(F81*1000)/(365*'NRS Pop. Pivot Table'!F17)</f>
        <v>3.7211806819830717E-2</v>
      </c>
      <c r="G82" s="171">
        <f>(G81*1000)/(365*'NRS Pop. Pivot Table'!G17)</f>
        <v>4.3858034115114769E-2</v>
      </c>
      <c r="H82" s="171">
        <f>(H81*1000)/(365*'NRS Pop. Pivot Table'!H17)</f>
        <v>5.378288452824774E-2</v>
      </c>
      <c r="I82" s="171">
        <f>(I81*1000)/(365*'NRS Pop. Pivot Table'!I17)</f>
        <v>5.8421415902100211E-2</v>
      </c>
      <c r="J82" s="171">
        <f>(J81*1000)/(365*'NRS Pop. Pivot Table'!J17)</f>
        <v>5.9249172410902683E-2</v>
      </c>
      <c r="K82" s="171">
        <f>(K81*1000)/(365*'NRS Pop. Pivot Table'!K17)</f>
        <v>8.1216053943647323E-2</v>
      </c>
      <c r="L82" s="171">
        <f>(L81*1000)/(365*'NRS Pop. Pivot Table'!L17)</f>
        <v>8.9733965492466969E-2</v>
      </c>
    </row>
    <row r="83" spans="2:12" ht="14.45" customHeight="1">
      <c r="B83" s="56"/>
      <c r="C83" s="56"/>
      <c r="D83" s="56"/>
      <c r="E83" s="56"/>
      <c r="F83" s="56"/>
      <c r="G83" s="56"/>
      <c r="H83" s="56"/>
      <c r="I83" s="56"/>
      <c r="J83" s="56"/>
      <c r="K83" s="56"/>
      <c r="L83" s="228"/>
    </row>
    <row r="84" spans="2:12" ht="11.25" customHeight="1">
      <c r="B84" s="78"/>
      <c r="C84" s="78"/>
      <c r="D84" s="78"/>
      <c r="E84" s="78"/>
      <c r="F84" s="78"/>
      <c r="G84" s="78"/>
      <c r="H84" s="78"/>
      <c r="I84" s="78"/>
      <c r="J84" s="78"/>
      <c r="K84" s="78"/>
      <c r="L84" s="242"/>
    </row>
    <row r="85" spans="2:12">
      <c r="B85" s="243" t="s">
        <v>116</v>
      </c>
    </row>
    <row r="86" spans="2:12">
      <c r="I86" s="53"/>
      <c r="J86" s="53"/>
    </row>
    <row r="87" spans="2:12" ht="42.6" customHeight="1">
      <c r="B87" s="281" t="s">
        <v>117</v>
      </c>
      <c r="C87" s="281"/>
      <c r="D87" s="281"/>
      <c r="E87" s="281"/>
      <c r="F87" s="281"/>
      <c r="G87" s="281"/>
      <c r="H87" s="281"/>
      <c r="I87" s="281"/>
      <c r="J87" s="281"/>
      <c r="K87" s="281"/>
    </row>
    <row r="88" spans="2:12" ht="30" customHeight="1">
      <c r="B88" s="280" t="s">
        <v>118</v>
      </c>
      <c r="C88" s="280"/>
      <c r="D88" s="280"/>
      <c r="E88" s="280"/>
      <c r="F88" s="280"/>
      <c r="G88" s="280"/>
      <c r="H88" s="280"/>
      <c r="I88" s="280"/>
      <c r="J88" s="280"/>
      <c r="K88" s="280"/>
    </row>
    <row r="89" spans="2:12" ht="19.5" customHeight="1">
      <c r="B89" s="282" t="s">
        <v>119</v>
      </c>
      <c r="C89" s="282"/>
      <c r="D89" s="282"/>
      <c r="E89" s="282"/>
      <c r="F89" s="282"/>
      <c r="G89" s="282"/>
      <c r="H89" s="282"/>
      <c r="I89" s="282"/>
      <c r="J89" s="282"/>
      <c r="K89" s="282"/>
    </row>
    <row r="90" spans="2:12">
      <c r="B90" s="72" t="s">
        <v>120</v>
      </c>
    </row>
  </sheetData>
  <mergeCells count="3">
    <mergeCell ref="B88:K88"/>
    <mergeCell ref="B87:K87"/>
    <mergeCell ref="B89:K89"/>
  </mergeCells>
  <phoneticPr fontId="30" type="noConversion"/>
  <printOptions horizontalCentered="1"/>
  <pageMargins left="0.74803149606299213" right="0.74803149606299213" top="0.98425196850393704" bottom="0.98425196850393704" header="0.51181102362204722" footer="0.51181102362204722"/>
  <pageSetup paperSize="9" scale="56" fitToHeight="2" orientation="portrait" r:id="rId1"/>
  <headerFooter alignWithMargins="0"/>
  <rowBreaks count="1" manualBreakCount="1">
    <brk id="64"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fitToPage="1"/>
  </sheetPr>
  <dimension ref="B1:AX155"/>
  <sheetViews>
    <sheetView showGridLines="0" topLeftCell="A117" zoomScale="80" zoomScaleNormal="80" workbookViewId="0">
      <selection activeCell="C148" sqref="C148"/>
    </sheetView>
  </sheetViews>
  <sheetFormatPr defaultColWidth="9.28515625" defaultRowHeight="14.25"/>
  <cols>
    <col min="1" max="1" width="2.28515625" style="50" customWidth="1"/>
    <col min="2" max="2" width="31" style="32" customWidth="1"/>
    <col min="3" max="12" width="11.7109375" style="32" customWidth="1"/>
    <col min="13" max="13" width="9.7109375" style="32" customWidth="1"/>
    <col min="14" max="14" width="23.42578125" style="50" bestFit="1" customWidth="1"/>
    <col min="15" max="16" width="9.7109375" style="50" customWidth="1"/>
    <col min="17" max="17" width="28.42578125" style="50" customWidth="1"/>
    <col min="18" max="18" width="12.42578125" style="50" customWidth="1"/>
    <col min="19" max="19" width="29.42578125" style="50" bestFit="1" customWidth="1"/>
    <col min="20" max="25" width="9.7109375" style="50" customWidth="1"/>
    <col min="26" max="31" width="12.7109375" style="50" bestFit="1" customWidth="1"/>
    <col min="32" max="32" width="13.7109375" style="50" bestFit="1" customWidth="1"/>
    <col min="33" max="33" width="12.140625" style="50" bestFit="1" customWidth="1"/>
    <col min="34" max="34" width="12.7109375" style="50" bestFit="1" customWidth="1"/>
    <col min="35" max="35" width="13.7109375" style="50" bestFit="1" customWidth="1"/>
    <col min="36" max="41" width="12.140625" style="50" bestFit="1" customWidth="1"/>
    <col min="42" max="42" width="13.28515625" style="50" bestFit="1" customWidth="1"/>
    <col min="43" max="43" width="9.7109375" style="50" bestFit="1" customWidth="1"/>
    <col min="44" max="45" width="14.7109375" style="50" bestFit="1" customWidth="1"/>
    <col min="46" max="46" width="11" style="50" bestFit="1" customWidth="1"/>
    <col min="47" max="16384" width="9.28515625" style="50"/>
  </cols>
  <sheetData>
    <row r="1" spans="2:50">
      <c r="B1" s="49"/>
    </row>
    <row r="2" spans="2:50">
      <c r="B2" s="49"/>
      <c r="K2" s="18"/>
      <c r="L2" s="50"/>
    </row>
    <row r="3" spans="2:50">
      <c r="B3" s="49"/>
    </row>
    <row r="4" spans="2:50">
      <c r="B4" s="49"/>
    </row>
    <row r="5" spans="2:50">
      <c r="B5" s="49"/>
    </row>
    <row r="6" spans="2:50" ht="18">
      <c r="B6" s="19" t="s">
        <v>89</v>
      </c>
    </row>
    <row r="7" spans="2:50" ht="18">
      <c r="B7" s="19" t="s">
        <v>90</v>
      </c>
      <c r="C7" s="20"/>
      <c r="D7" s="20"/>
      <c r="E7" s="20"/>
      <c r="F7" s="20"/>
      <c r="G7" s="20"/>
      <c r="H7" s="20"/>
      <c r="I7" s="20"/>
      <c r="J7" s="20"/>
      <c r="K7" s="20"/>
      <c r="L7" s="20"/>
      <c r="M7" s="20"/>
    </row>
    <row r="8" spans="2:50" ht="18">
      <c r="B8" s="63" t="s">
        <v>121</v>
      </c>
      <c r="C8" s="20"/>
      <c r="D8" s="20"/>
      <c r="E8" s="20"/>
      <c r="F8" s="20"/>
      <c r="G8" s="20"/>
      <c r="H8" s="20"/>
      <c r="I8" s="20"/>
      <c r="J8" s="20"/>
      <c r="K8" s="20"/>
      <c r="L8" s="20"/>
      <c r="M8" s="20"/>
    </row>
    <row r="9" spans="2:50" ht="18">
      <c r="B9"/>
      <c r="C9"/>
      <c r="D9" s="20"/>
      <c r="E9" s="20"/>
      <c r="F9" s="20"/>
      <c r="G9" s="20"/>
      <c r="H9" s="20"/>
      <c r="I9" s="20"/>
      <c r="J9" s="20"/>
      <c r="K9" s="20"/>
      <c r="L9" s="20"/>
      <c r="M9" s="20"/>
    </row>
    <row r="10" spans="2:50" s="42" customFormat="1" ht="18">
      <c r="B10" s="207" t="s">
        <v>122</v>
      </c>
      <c r="C10" s="207" t="s">
        <v>123</v>
      </c>
      <c r="D10" s="40"/>
      <c r="E10" s="41"/>
      <c r="F10" s="20"/>
      <c r="G10" s="20"/>
      <c r="H10" s="20"/>
      <c r="I10" s="20"/>
      <c r="J10" s="20"/>
      <c r="K10" s="20"/>
      <c r="L10" s="20"/>
      <c r="M10" s="20"/>
    </row>
    <row r="11" spans="2:50" ht="18">
      <c r="B11" s="30"/>
      <c r="C11" s="20"/>
      <c r="D11" s="20"/>
      <c r="E11" s="20"/>
      <c r="F11" s="20"/>
      <c r="G11" s="20"/>
      <c r="H11" s="20"/>
      <c r="I11" s="20"/>
      <c r="J11" s="20"/>
      <c r="K11" s="20"/>
      <c r="L11" s="20"/>
      <c r="M11" s="20"/>
    </row>
    <row r="12" spans="2:50" ht="15" hidden="1">
      <c r="B12" s="208"/>
      <c r="C12" s="208" t="s">
        <v>124</v>
      </c>
      <c r="D12" s="209" t="s">
        <v>125</v>
      </c>
      <c r="E12" s="209"/>
      <c r="F12" s="209"/>
      <c r="G12" s="209"/>
      <c r="H12" s="209"/>
      <c r="I12" s="209"/>
      <c r="J12" s="209"/>
      <c r="K12" s="209"/>
      <c r="L12" s="209"/>
      <c r="M12" s="216"/>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10"/>
      <c r="AU12"/>
      <c r="AV12"/>
      <c r="AW12"/>
      <c r="AX12"/>
    </row>
    <row r="13" spans="2:50" ht="15" hidden="1">
      <c r="B13" s="211"/>
      <c r="C13" s="208" t="s">
        <v>126</v>
      </c>
      <c r="D13" s="209"/>
      <c r="E13" s="209"/>
      <c r="F13" s="209"/>
      <c r="G13" s="209"/>
      <c r="H13" s="209"/>
      <c r="I13" s="209"/>
      <c r="J13" s="209"/>
      <c r="K13" s="209"/>
      <c r="L13" s="209"/>
      <c r="M13" s="208" t="s">
        <v>127</v>
      </c>
      <c r="N13" s="209"/>
      <c r="O13" s="209"/>
      <c r="P13" s="209"/>
      <c r="Q13" s="209"/>
      <c r="R13" s="209"/>
      <c r="S13" s="209"/>
      <c r="T13" s="209"/>
      <c r="U13" s="209"/>
      <c r="V13" s="209"/>
      <c r="W13" s="208" t="s">
        <v>128</v>
      </c>
      <c r="X13" s="209"/>
      <c r="Y13" s="209"/>
      <c r="Z13" s="209"/>
      <c r="AA13" s="209"/>
      <c r="AB13" s="209"/>
      <c r="AC13" s="209"/>
      <c r="AD13" s="209"/>
      <c r="AE13" s="209"/>
      <c r="AF13" s="209"/>
      <c r="AG13" s="208" t="s">
        <v>129</v>
      </c>
      <c r="AH13" s="209"/>
      <c r="AI13" s="209"/>
      <c r="AJ13" s="209"/>
      <c r="AK13" s="209"/>
      <c r="AL13" s="209"/>
      <c r="AM13" s="209"/>
      <c r="AN13" s="209"/>
      <c r="AO13" s="209"/>
      <c r="AP13" s="209"/>
      <c r="AQ13" s="208" t="s">
        <v>130</v>
      </c>
      <c r="AR13" s="208" t="s">
        <v>131</v>
      </c>
      <c r="AS13" s="208" t="s">
        <v>132</v>
      </c>
      <c r="AT13" s="212" t="s">
        <v>133</v>
      </c>
      <c r="AU13"/>
      <c r="AV13"/>
      <c r="AW13"/>
      <c r="AX13"/>
    </row>
    <row r="14" spans="2:50" ht="15" hidden="1">
      <c r="B14" s="208" t="s">
        <v>134</v>
      </c>
      <c r="C14" s="213">
        <v>2015</v>
      </c>
      <c r="D14" s="214">
        <v>2016</v>
      </c>
      <c r="E14" s="214">
        <v>2017</v>
      </c>
      <c r="F14" s="214">
        <v>2018</v>
      </c>
      <c r="G14" s="214">
        <v>2019</v>
      </c>
      <c r="H14" s="214">
        <v>2020</v>
      </c>
      <c r="I14" s="214">
        <v>2021</v>
      </c>
      <c r="J14" s="214">
        <v>2022</v>
      </c>
      <c r="K14" s="214">
        <v>2023</v>
      </c>
      <c r="L14" s="214">
        <v>2024</v>
      </c>
      <c r="M14" s="213">
        <v>2015</v>
      </c>
      <c r="N14" s="214">
        <v>2016</v>
      </c>
      <c r="O14" s="214">
        <v>2017</v>
      </c>
      <c r="P14" s="214">
        <v>2018</v>
      </c>
      <c r="Q14" s="214">
        <v>2019</v>
      </c>
      <c r="R14" s="214">
        <v>2020</v>
      </c>
      <c r="S14" s="214">
        <v>2021</v>
      </c>
      <c r="T14" s="214">
        <v>2022</v>
      </c>
      <c r="U14" s="214">
        <v>2023</v>
      </c>
      <c r="V14" s="214">
        <v>2024</v>
      </c>
      <c r="W14" s="213">
        <v>2015</v>
      </c>
      <c r="X14" s="214">
        <v>2016</v>
      </c>
      <c r="Y14" s="214">
        <v>2017</v>
      </c>
      <c r="Z14" s="214">
        <v>2018</v>
      </c>
      <c r="AA14" s="214">
        <v>2019</v>
      </c>
      <c r="AB14" s="214">
        <v>2020</v>
      </c>
      <c r="AC14" s="214">
        <v>2021</v>
      </c>
      <c r="AD14" s="214">
        <v>2022</v>
      </c>
      <c r="AE14" s="214">
        <v>2023</v>
      </c>
      <c r="AF14" s="214">
        <v>2024</v>
      </c>
      <c r="AG14" s="213">
        <v>2015</v>
      </c>
      <c r="AH14" s="214">
        <v>2016</v>
      </c>
      <c r="AI14" s="214">
        <v>2017</v>
      </c>
      <c r="AJ14" s="214">
        <v>2018</v>
      </c>
      <c r="AK14" s="214">
        <v>2019</v>
      </c>
      <c r="AL14" s="214">
        <v>2020</v>
      </c>
      <c r="AM14" s="214">
        <v>2021</v>
      </c>
      <c r="AN14" s="214">
        <v>2022</v>
      </c>
      <c r="AO14" s="214">
        <v>2023</v>
      </c>
      <c r="AP14" s="214">
        <v>2024</v>
      </c>
      <c r="AQ14" s="211"/>
      <c r="AR14" s="211"/>
      <c r="AS14" s="211"/>
      <c r="AT14" s="215"/>
      <c r="AU14"/>
      <c r="AV14"/>
      <c r="AW14"/>
      <c r="AX14"/>
    </row>
    <row r="15" spans="2:50" ht="15" hidden="1">
      <c r="B15" s="208" t="s">
        <v>135</v>
      </c>
      <c r="C15" s="208">
        <v>35794</v>
      </c>
      <c r="D15" s="216">
        <v>34405</v>
      </c>
      <c r="E15" s="216">
        <v>34939</v>
      </c>
      <c r="F15" s="216">
        <v>33300</v>
      </c>
      <c r="G15" s="216">
        <v>33512</v>
      </c>
      <c r="H15" s="216">
        <v>33808</v>
      </c>
      <c r="I15" s="216">
        <v>35613</v>
      </c>
      <c r="J15" s="216">
        <v>34320</v>
      </c>
      <c r="K15" s="216">
        <v>35007</v>
      </c>
      <c r="L15" s="216">
        <v>34337</v>
      </c>
      <c r="M15" s="208">
        <v>458228.53</v>
      </c>
      <c r="N15" s="216">
        <v>403970.69000000006</v>
      </c>
      <c r="O15" s="216">
        <v>417486.13</v>
      </c>
      <c r="P15" s="216">
        <v>400317.72000000003</v>
      </c>
      <c r="Q15" s="216">
        <v>394251.36</v>
      </c>
      <c r="R15" s="216">
        <v>531009.07999999996</v>
      </c>
      <c r="S15" s="216">
        <v>721172.86</v>
      </c>
      <c r="T15" s="216">
        <v>939307.92999999982</v>
      </c>
      <c r="U15" s="216">
        <v>1232598.8799999999</v>
      </c>
      <c r="V15" s="216">
        <v>1631340.7200000002</v>
      </c>
      <c r="W15" s="208">
        <v>1926678.8978571428</v>
      </c>
      <c r="X15" s="216">
        <v>1743133.0785714285</v>
      </c>
      <c r="Y15" s="216">
        <v>1775292.6557142858</v>
      </c>
      <c r="Z15" s="216">
        <v>1641297.732857143</v>
      </c>
      <c r="AA15" s="216">
        <v>1565123.51</v>
      </c>
      <c r="AB15" s="216">
        <v>1533257.7400000002</v>
      </c>
      <c r="AC15" s="216">
        <v>1615113.4066666667</v>
      </c>
      <c r="AD15" s="216">
        <v>1593921.0128571426</v>
      </c>
      <c r="AE15" s="216">
        <v>1590429.2638095238</v>
      </c>
      <c r="AF15" s="216">
        <v>1532663.7247619045</v>
      </c>
      <c r="AG15" s="208">
        <v>743956.99999999953</v>
      </c>
      <c r="AH15" s="216">
        <v>671809.39999999991</v>
      </c>
      <c r="AI15" s="216">
        <v>684702.43076923059</v>
      </c>
      <c r="AJ15" s="216">
        <v>634292.09230769204</v>
      </c>
      <c r="AK15" s="216">
        <v>605109.67692307686</v>
      </c>
      <c r="AL15" s="216">
        <v>601637.53846153826</v>
      </c>
      <c r="AM15" s="216">
        <v>650834.27782805369</v>
      </c>
      <c r="AN15" s="216">
        <v>660082.61755656055</v>
      </c>
      <c r="AO15" s="216">
        <v>674505.0343891388</v>
      </c>
      <c r="AP15" s="216">
        <v>678873.15837104013</v>
      </c>
      <c r="AQ15" s="208">
        <v>345035</v>
      </c>
      <c r="AR15" s="208">
        <v>7129683.9000000004</v>
      </c>
      <c r="AS15" s="208">
        <v>16516911.023095239</v>
      </c>
      <c r="AT15" s="212">
        <v>6605803.2266063299</v>
      </c>
      <c r="AU15"/>
      <c r="AV15"/>
      <c r="AW15"/>
      <c r="AX15"/>
    </row>
    <row r="16" spans="2:50" ht="15" hidden="1">
      <c r="B16" s="217" t="s">
        <v>136</v>
      </c>
      <c r="C16" s="217">
        <v>5314</v>
      </c>
      <c r="D16" s="258">
        <v>5378</v>
      </c>
      <c r="E16" s="258">
        <v>7004</v>
      </c>
      <c r="F16" s="258">
        <v>7062</v>
      </c>
      <c r="G16" s="258">
        <v>7969</v>
      </c>
      <c r="H16" s="258">
        <v>8662</v>
      </c>
      <c r="I16" s="258">
        <v>7569</v>
      </c>
      <c r="J16" s="258">
        <v>6674</v>
      </c>
      <c r="K16" s="258">
        <v>5277</v>
      </c>
      <c r="L16" s="258">
        <v>4726</v>
      </c>
      <c r="M16" s="217">
        <v>129193.72999999998</v>
      </c>
      <c r="N16" s="258">
        <v>109019.98</v>
      </c>
      <c r="O16" s="258">
        <v>119507.21999999999</v>
      </c>
      <c r="P16" s="258">
        <v>120602.28000000001</v>
      </c>
      <c r="Q16" s="258">
        <v>151939.29</v>
      </c>
      <c r="R16" s="258">
        <v>231970.49</v>
      </c>
      <c r="S16" s="258">
        <v>149036.03999999998</v>
      </c>
      <c r="T16" s="258">
        <v>129764.84999999999</v>
      </c>
      <c r="U16" s="258">
        <v>114259.14</v>
      </c>
      <c r="V16" s="258">
        <v>150022.40000000002</v>
      </c>
      <c r="W16" s="217">
        <v>158585.06571428571</v>
      </c>
      <c r="X16" s="258">
        <v>177323.81857142859</v>
      </c>
      <c r="Y16" s="258">
        <v>213114.51</v>
      </c>
      <c r="Z16" s="258">
        <v>217081.38</v>
      </c>
      <c r="AA16" s="258">
        <v>238159.47000000003</v>
      </c>
      <c r="AB16" s="258">
        <v>266268.7</v>
      </c>
      <c r="AC16" s="258">
        <v>239769.61</v>
      </c>
      <c r="AD16" s="258">
        <v>221986.39</v>
      </c>
      <c r="AE16" s="258">
        <v>186465.1042857143</v>
      </c>
      <c r="AF16" s="258">
        <v>168485.54999999996</v>
      </c>
      <c r="AG16" s="217">
        <v>68582.646153846057</v>
      </c>
      <c r="AH16" s="258">
        <v>73749.815384615198</v>
      </c>
      <c r="AI16" s="258">
        <v>88579.153846153757</v>
      </c>
      <c r="AJ16" s="258">
        <v>90012.030769230638</v>
      </c>
      <c r="AK16" s="258">
        <v>100066.56923076915</v>
      </c>
      <c r="AL16" s="258">
        <v>113315.91692307679</v>
      </c>
      <c r="AM16" s="258">
        <v>100174.13846153833</v>
      </c>
      <c r="AN16" s="258">
        <v>91958.473846153734</v>
      </c>
      <c r="AO16" s="258">
        <v>76994.758371040574</v>
      </c>
      <c r="AP16" s="258">
        <v>72112.316742081312</v>
      </c>
      <c r="AQ16" s="217">
        <v>65635</v>
      </c>
      <c r="AR16" s="217">
        <v>1405315.42</v>
      </c>
      <c r="AS16" s="217">
        <v>2087239.5985714288</v>
      </c>
      <c r="AT16" s="259">
        <v>875545.81972850545</v>
      </c>
      <c r="AU16"/>
      <c r="AV16"/>
      <c r="AW16"/>
      <c r="AX16"/>
    </row>
    <row r="17" spans="2:50" ht="15" hidden="1">
      <c r="B17" s="217" t="s">
        <v>137</v>
      </c>
      <c r="C17" s="217">
        <v>15692</v>
      </c>
      <c r="D17" s="258">
        <v>15313</v>
      </c>
      <c r="E17" s="258">
        <v>15724</v>
      </c>
      <c r="F17" s="258">
        <v>15606</v>
      </c>
      <c r="G17" s="258">
        <v>16250</v>
      </c>
      <c r="H17" s="258">
        <v>12184</v>
      </c>
      <c r="I17" s="258">
        <v>13099</v>
      </c>
      <c r="J17" s="258">
        <v>11719</v>
      </c>
      <c r="K17" s="258">
        <v>9419</v>
      </c>
      <c r="L17" s="258">
        <v>7958</v>
      </c>
      <c r="M17" s="217">
        <v>110349.59999999999</v>
      </c>
      <c r="N17" s="258">
        <v>124849.81999999999</v>
      </c>
      <c r="O17" s="258">
        <v>119923.55</v>
      </c>
      <c r="P17" s="258">
        <v>207051.93</v>
      </c>
      <c r="Q17" s="258">
        <v>269291</v>
      </c>
      <c r="R17" s="258">
        <v>328231.08</v>
      </c>
      <c r="S17" s="258">
        <v>423516.84</v>
      </c>
      <c r="T17" s="258">
        <v>579307.84000000008</v>
      </c>
      <c r="U17" s="258">
        <v>439227.72000000009</v>
      </c>
      <c r="V17" s="258">
        <v>318444.94999999995</v>
      </c>
      <c r="W17" s="217">
        <v>473360.75571428571</v>
      </c>
      <c r="X17" s="258">
        <v>491740.44142857142</v>
      </c>
      <c r="Y17" s="258">
        <v>511194.33857142855</v>
      </c>
      <c r="Z17" s="258">
        <v>506008.20999999996</v>
      </c>
      <c r="AA17" s="258">
        <v>505503.28</v>
      </c>
      <c r="AB17" s="258">
        <v>525158.07380952383</v>
      </c>
      <c r="AC17" s="258">
        <v>498154.09476190468</v>
      </c>
      <c r="AD17" s="258">
        <v>482308.3804761903</v>
      </c>
      <c r="AE17" s="258">
        <v>389403.02523809514</v>
      </c>
      <c r="AF17" s="258">
        <v>328021.5166666666</v>
      </c>
      <c r="AG17" s="217">
        <v>183344.04615384538</v>
      </c>
      <c r="AH17" s="258">
        <v>193298.79999999935</v>
      </c>
      <c r="AI17" s="258">
        <v>203850.55384615343</v>
      </c>
      <c r="AJ17" s="258">
        <v>204881.15384615367</v>
      </c>
      <c r="AK17" s="258">
        <v>209381.1076923068</v>
      </c>
      <c r="AL17" s="258">
        <v>221015.42895927583</v>
      </c>
      <c r="AM17" s="258">
        <v>215204.15873303072</v>
      </c>
      <c r="AN17" s="258">
        <v>218182.1466063346</v>
      </c>
      <c r="AO17" s="258">
        <v>174718.19095022616</v>
      </c>
      <c r="AP17" s="258">
        <v>143684.27239818976</v>
      </c>
      <c r="AQ17" s="217">
        <v>132964</v>
      </c>
      <c r="AR17" s="217">
        <v>2920194.33</v>
      </c>
      <c r="AS17" s="217">
        <v>4710852.1166666662</v>
      </c>
      <c r="AT17" s="259">
        <v>1967559.8591855154</v>
      </c>
      <c r="AU17"/>
      <c r="AV17"/>
      <c r="AW17"/>
      <c r="AX17"/>
    </row>
    <row r="18" spans="2:50" ht="15" hidden="1">
      <c r="B18" s="217" t="s">
        <v>138</v>
      </c>
      <c r="C18" s="217">
        <v>21397</v>
      </c>
      <c r="D18" s="258">
        <v>21793</v>
      </c>
      <c r="E18" s="258">
        <v>22745</v>
      </c>
      <c r="F18" s="258">
        <v>22822</v>
      </c>
      <c r="G18" s="258">
        <v>23590</v>
      </c>
      <c r="H18" s="258">
        <v>25244</v>
      </c>
      <c r="I18" s="258">
        <v>25272</v>
      </c>
      <c r="J18" s="258">
        <v>23792</v>
      </c>
      <c r="K18" s="258">
        <v>23377</v>
      </c>
      <c r="L18" s="258">
        <v>22243</v>
      </c>
      <c r="M18" s="217">
        <v>452524.79000000004</v>
      </c>
      <c r="N18" s="258">
        <v>424867.44999999995</v>
      </c>
      <c r="O18" s="258">
        <v>448483</v>
      </c>
      <c r="P18" s="258">
        <v>458419.43</v>
      </c>
      <c r="Q18" s="258">
        <v>524320.41</v>
      </c>
      <c r="R18" s="258">
        <v>527215</v>
      </c>
      <c r="S18" s="258">
        <v>455797.04000000004</v>
      </c>
      <c r="T18" s="258">
        <v>505591.85999999993</v>
      </c>
      <c r="U18" s="258">
        <v>644084.62999999989</v>
      </c>
      <c r="V18" s="258">
        <v>557745.83000000007</v>
      </c>
      <c r="W18" s="217">
        <v>1184048.5</v>
      </c>
      <c r="X18" s="258">
        <v>1262298.7128571428</v>
      </c>
      <c r="Y18" s="258">
        <v>1263241.7128571428</v>
      </c>
      <c r="Z18" s="258">
        <v>1244638.4099999999</v>
      </c>
      <c r="AA18" s="258">
        <v>1307468.1499999999</v>
      </c>
      <c r="AB18" s="258">
        <v>1373053.32</v>
      </c>
      <c r="AC18" s="258">
        <v>1340700.6754476191</v>
      </c>
      <c r="AD18" s="258">
        <v>1285062.2747619047</v>
      </c>
      <c r="AE18" s="258">
        <v>1254092.149047619</v>
      </c>
      <c r="AF18" s="258">
        <v>1162763.5419047619</v>
      </c>
      <c r="AG18" s="217">
        <v>473311.79230769159</v>
      </c>
      <c r="AH18" s="258">
        <v>499843.69230769156</v>
      </c>
      <c r="AI18" s="258">
        <v>503742.03076922998</v>
      </c>
      <c r="AJ18" s="258">
        <v>497329.78076922975</v>
      </c>
      <c r="AK18" s="258">
        <v>522726.44615384552</v>
      </c>
      <c r="AL18" s="258">
        <v>553097.12615384557</v>
      </c>
      <c r="AM18" s="258">
        <v>542044.08843438874</v>
      </c>
      <c r="AN18" s="258">
        <v>524230.07963800814</v>
      </c>
      <c r="AO18" s="258">
        <v>518422.00904977269</v>
      </c>
      <c r="AP18" s="258">
        <v>484255.43619909469</v>
      </c>
      <c r="AQ18" s="217">
        <v>232275</v>
      </c>
      <c r="AR18" s="217">
        <v>4999049.4399999995</v>
      </c>
      <c r="AS18" s="217">
        <v>12677367.446876191</v>
      </c>
      <c r="AT18" s="259">
        <v>5119002.4817827987</v>
      </c>
      <c r="AU18"/>
      <c r="AV18"/>
      <c r="AW18"/>
      <c r="AX18"/>
    </row>
    <row r="19" spans="2:50" ht="15" hidden="1">
      <c r="B19" s="217" t="s">
        <v>139</v>
      </c>
      <c r="C19" s="217">
        <v>17120</v>
      </c>
      <c r="D19" s="258">
        <v>17312</v>
      </c>
      <c r="E19" s="258">
        <v>19270</v>
      </c>
      <c r="F19" s="258">
        <v>19569</v>
      </c>
      <c r="G19" s="258">
        <v>19021</v>
      </c>
      <c r="H19" s="258">
        <v>13401</v>
      </c>
      <c r="I19" s="258">
        <v>16340</v>
      </c>
      <c r="J19" s="258">
        <v>17885</v>
      </c>
      <c r="K19" s="258">
        <v>17140</v>
      </c>
      <c r="L19" s="258">
        <v>15947</v>
      </c>
      <c r="M19" s="217">
        <v>307009.40999999997</v>
      </c>
      <c r="N19" s="258">
        <v>303220.08999999997</v>
      </c>
      <c r="O19" s="258">
        <v>272187.49</v>
      </c>
      <c r="P19" s="258">
        <v>349564.95</v>
      </c>
      <c r="Q19" s="258">
        <v>369903.07</v>
      </c>
      <c r="R19" s="258">
        <v>388684.29</v>
      </c>
      <c r="S19" s="258">
        <v>553801.50000000012</v>
      </c>
      <c r="T19" s="258">
        <v>774123.05</v>
      </c>
      <c r="U19" s="258">
        <v>1099153.45</v>
      </c>
      <c r="V19" s="258">
        <v>1226537.7900000003</v>
      </c>
      <c r="W19" s="217">
        <v>854882.15428571438</v>
      </c>
      <c r="X19" s="258">
        <v>862270.00999999989</v>
      </c>
      <c r="Y19" s="258">
        <v>898113.46</v>
      </c>
      <c r="Z19" s="258">
        <v>862454.24719999905</v>
      </c>
      <c r="AA19" s="258">
        <v>846247.37999999989</v>
      </c>
      <c r="AB19" s="258">
        <v>868665.96476190479</v>
      </c>
      <c r="AC19" s="258">
        <v>847040.21476190456</v>
      </c>
      <c r="AD19" s="258">
        <v>790009.62523809518</v>
      </c>
      <c r="AE19" s="258">
        <v>748783.99190476176</v>
      </c>
      <c r="AF19" s="258">
        <v>693345.84571428539</v>
      </c>
      <c r="AG19" s="217">
        <v>346730.24615384545</v>
      </c>
      <c r="AH19" s="258">
        <v>349221.5692307686</v>
      </c>
      <c r="AI19" s="258">
        <v>364294.15384615294</v>
      </c>
      <c r="AJ19" s="258">
        <v>349618.43738461524</v>
      </c>
      <c r="AK19" s="258">
        <v>343093.02153846127</v>
      </c>
      <c r="AL19" s="258">
        <v>354406.85429864173</v>
      </c>
      <c r="AM19" s="258">
        <v>355733.5239818999</v>
      </c>
      <c r="AN19" s="258">
        <v>343564.83457013458</v>
      </c>
      <c r="AO19" s="258">
        <v>338399.11131221667</v>
      </c>
      <c r="AP19" s="258">
        <v>325318.62533936568</v>
      </c>
      <c r="AQ19" s="217">
        <v>173005</v>
      </c>
      <c r="AR19" s="217">
        <v>5644185.0900000008</v>
      </c>
      <c r="AS19" s="217">
        <v>8271812.8938666638</v>
      </c>
      <c r="AT19" s="259">
        <v>3470380.3776561017</v>
      </c>
      <c r="AU19"/>
      <c r="AV19"/>
      <c r="AW19"/>
      <c r="AX19"/>
    </row>
    <row r="20" spans="2:50" ht="15" hidden="1">
      <c r="B20" s="217" t="s">
        <v>140</v>
      </c>
      <c r="C20" s="217">
        <v>66799</v>
      </c>
      <c r="D20" s="258">
        <v>59975</v>
      </c>
      <c r="E20" s="258">
        <v>55461</v>
      </c>
      <c r="F20" s="258">
        <v>52349</v>
      </c>
      <c r="G20" s="258">
        <v>52127</v>
      </c>
      <c r="H20" s="258">
        <v>37634</v>
      </c>
      <c r="I20" s="258">
        <v>37770</v>
      </c>
      <c r="J20" s="258">
        <v>37621</v>
      </c>
      <c r="K20" s="258">
        <v>38376</v>
      </c>
      <c r="L20" s="258">
        <v>38474</v>
      </c>
      <c r="M20" s="217">
        <v>868102.74</v>
      </c>
      <c r="N20" s="258">
        <v>795085.17</v>
      </c>
      <c r="O20" s="258">
        <v>853923.78000000014</v>
      </c>
      <c r="P20" s="258">
        <v>882590.86</v>
      </c>
      <c r="Q20" s="258">
        <v>912566.99</v>
      </c>
      <c r="R20" s="258">
        <v>1053093.3899999999</v>
      </c>
      <c r="S20" s="258">
        <v>1183241.42</v>
      </c>
      <c r="T20" s="258">
        <v>1303324.75</v>
      </c>
      <c r="U20" s="258">
        <v>1632940.06</v>
      </c>
      <c r="V20" s="258">
        <v>1637393.3100000003</v>
      </c>
      <c r="W20" s="217">
        <v>2239218.6057142857</v>
      </c>
      <c r="X20" s="258">
        <v>2247835.1811428568</v>
      </c>
      <c r="Y20" s="258">
        <v>2269602.3014285713</v>
      </c>
      <c r="Z20" s="258">
        <v>2187147.6852000002</v>
      </c>
      <c r="AA20" s="258">
        <v>2177888.9499999997</v>
      </c>
      <c r="AB20" s="258">
        <v>2211648.7014285713</v>
      </c>
      <c r="AC20" s="258">
        <v>2096388.9509523809</v>
      </c>
      <c r="AD20" s="258">
        <v>2024869.6342857142</v>
      </c>
      <c r="AE20" s="258">
        <v>1984680.2290476188</v>
      </c>
      <c r="AF20" s="258">
        <v>1821382.175238095</v>
      </c>
      <c r="AG20" s="217">
        <v>891904.799999999</v>
      </c>
      <c r="AH20" s="258">
        <v>888700.55923076731</v>
      </c>
      <c r="AI20" s="258">
        <v>901362.66153846018</v>
      </c>
      <c r="AJ20" s="258">
        <v>873733.90969230735</v>
      </c>
      <c r="AK20" s="258">
        <v>873532.58461538306</v>
      </c>
      <c r="AL20" s="258">
        <v>895573.45158370992</v>
      </c>
      <c r="AM20" s="258">
        <v>859399.79999999923</v>
      </c>
      <c r="AN20" s="258">
        <v>836571.07511312165</v>
      </c>
      <c r="AO20" s="258">
        <v>830486.87420814252</v>
      </c>
      <c r="AP20" s="258">
        <v>769908.27692307613</v>
      </c>
      <c r="AQ20" s="217">
        <v>476586</v>
      </c>
      <c r="AR20" s="217">
        <v>11122262.470000001</v>
      </c>
      <c r="AS20" s="217">
        <v>21260662.414438095</v>
      </c>
      <c r="AT20" s="259">
        <v>8621173.9929049648</v>
      </c>
      <c r="AU20"/>
      <c r="AV20"/>
      <c r="AW20"/>
      <c r="AX20"/>
    </row>
    <row r="21" spans="2:50" ht="15" hidden="1">
      <c r="B21" s="217" t="s">
        <v>141</v>
      </c>
      <c r="C21" s="217">
        <v>174642</v>
      </c>
      <c r="D21" s="258">
        <v>168081</v>
      </c>
      <c r="E21" s="258">
        <v>167043</v>
      </c>
      <c r="F21" s="258">
        <v>157754</v>
      </c>
      <c r="G21" s="258">
        <v>157964</v>
      </c>
      <c r="H21" s="258">
        <v>132751</v>
      </c>
      <c r="I21" s="258">
        <v>132887</v>
      </c>
      <c r="J21" s="258">
        <v>128605</v>
      </c>
      <c r="K21" s="258">
        <v>124780</v>
      </c>
      <c r="L21" s="258">
        <v>116699</v>
      </c>
      <c r="M21" s="217">
        <v>2756156.6999999993</v>
      </c>
      <c r="N21" s="258">
        <v>2447614.7299999995</v>
      </c>
      <c r="O21" s="258">
        <v>1690970.82</v>
      </c>
      <c r="P21" s="258">
        <v>2537988.2400000002</v>
      </c>
      <c r="Q21" s="258">
        <v>3096123.34</v>
      </c>
      <c r="R21" s="258">
        <v>4228337.99</v>
      </c>
      <c r="S21" s="258">
        <v>4598062.8899999997</v>
      </c>
      <c r="T21" s="258">
        <v>5417149.5800000001</v>
      </c>
      <c r="U21" s="258">
        <v>6279431.169999999</v>
      </c>
      <c r="V21" s="258">
        <v>6330349.290000001</v>
      </c>
      <c r="W21" s="217">
        <v>6896858.165</v>
      </c>
      <c r="X21" s="258">
        <v>6693722.6565714283</v>
      </c>
      <c r="Y21" s="258">
        <v>6675546.1628571423</v>
      </c>
      <c r="Z21" s="258">
        <v>6627382.0873142853</v>
      </c>
      <c r="AA21" s="258">
        <v>6951948.2457142854</v>
      </c>
      <c r="AB21" s="258">
        <v>7214892.0871428568</v>
      </c>
      <c r="AC21" s="258">
        <v>7064454.8933333335</v>
      </c>
      <c r="AD21" s="258">
        <v>6830324.6657142853</v>
      </c>
      <c r="AE21" s="258">
        <v>6390905.2804761901</v>
      </c>
      <c r="AF21" s="258">
        <v>5969844.6042857124</v>
      </c>
      <c r="AG21" s="217">
        <v>2765065.8692307603</v>
      </c>
      <c r="AH21" s="258">
        <v>2663072.956923068</v>
      </c>
      <c r="AI21" s="258">
        <v>2678248.9692307636</v>
      </c>
      <c r="AJ21" s="258">
        <v>2676061.5159999947</v>
      </c>
      <c r="AK21" s="258">
        <v>2827201.223348408</v>
      </c>
      <c r="AL21" s="258">
        <v>2951696.7366515803</v>
      </c>
      <c r="AM21" s="258">
        <v>2937218.8202714925</v>
      </c>
      <c r="AN21" s="258">
        <v>2885004.0095022572</v>
      </c>
      <c r="AO21" s="258">
        <v>2743049.9140271391</v>
      </c>
      <c r="AP21" s="258">
        <v>2592395.1484162789</v>
      </c>
      <c r="AQ21" s="217">
        <v>1461206</v>
      </c>
      <c r="AR21" s="217">
        <v>39382184.75</v>
      </c>
      <c r="AS21" s="217">
        <v>67315878.848409519</v>
      </c>
      <c r="AT21" s="259">
        <v>27719015.163601741</v>
      </c>
      <c r="AU21"/>
      <c r="AV21"/>
      <c r="AW21"/>
      <c r="AX21"/>
    </row>
    <row r="22" spans="2:50" ht="15" hidden="1">
      <c r="B22" s="217" t="s">
        <v>142</v>
      </c>
      <c r="C22" s="217">
        <v>18213</v>
      </c>
      <c r="D22" s="258">
        <v>18131</v>
      </c>
      <c r="E22" s="258">
        <v>18327</v>
      </c>
      <c r="F22" s="258">
        <v>17751</v>
      </c>
      <c r="G22" s="258">
        <v>17627</v>
      </c>
      <c r="H22" s="258">
        <v>17036</v>
      </c>
      <c r="I22" s="258">
        <v>12808</v>
      </c>
      <c r="J22" s="258">
        <v>12397</v>
      </c>
      <c r="K22" s="258">
        <v>12119</v>
      </c>
      <c r="L22" s="258">
        <v>10540</v>
      </c>
      <c r="M22" s="217">
        <v>274735.55000000005</v>
      </c>
      <c r="N22" s="258">
        <v>281230.42</v>
      </c>
      <c r="O22" s="258">
        <v>309244.25000000006</v>
      </c>
      <c r="P22" s="258">
        <v>303401.30999999994</v>
      </c>
      <c r="Q22" s="258">
        <v>307010.94</v>
      </c>
      <c r="R22" s="258">
        <v>399940.50999999995</v>
      </c>
      <c r="S22" s="258">
        <v>366807.55000000005</v>
      </c>
      <c r="T22" s="258">
        <v>499396.32</v>
      </c>
      <c r="U22" s="258">
        <v>731762.17000000016</v>
      </c>
      <c r="V22" s="258">
        <v>659268.18000000017</v>
      </c>
      <c r="W22" s="217">
        <v>613180.32857142854</v>
      </c>
      <c r="X22" s="258">
        <v>621554.88714285707</v>
      </c>
      <c r="Y22" s="258">
        <v>621529.23571428563</v>
      </c>
      <c r="Z22" s="258">
        <v>604055.32999999996</v>
      </c>
      <c r="AA22" s="258">
        <v>599686.12</v>
      </c>
      <c r="AB22" s="258">
        <v>650368.51904761908</v>
      </c>
      <c r="AC22" s="258">
        <v>610197.36619047623</v>
      </c>
      <c r="AD22" s="258">
        <v>558646.13047619036</v>
      </c>
      <c r="AE22" s="258">
        <v>568468.22142857139</v>
      </c>
      <c r="AF22" s="258">
        <v>508992.75380952371</v>
      </c>
      <c r="AG22" s="217">
        <v>246488.43076923033</v>
      </c>
      <c r="AH22" s="258">
        <v>251238.16923076822</v>
      </c>
      <c r="AI22" s="258">
        <v>253843.84615384557</v>
      </c>
      <c r="AJ22" s="258">
        <v>245906.94769230715</v>
      </c>
      <c r="AK22" s="258">
        <v>244061.26153846132</v>
      </c>
      <c r="AL22" s="258">
        <v>269794.99819004495</v>
      </c>
      <c r="AM22" s="258">
        <v>253845.72850678684</v>
      </c>
      <c r="AN22" s="258">
        <v>240760.37285067793</v>
      </c>
      <c r="AO22" s="258">
        <v>256478.65158370967</v>
      </c>
      <c r="AP22" s="258">
        <v>231325.1402714928</v>
      </c>
      <c r="AQ22" s="217">
        <v>154949</v>
      </c>
      <c r="AR22" s="217">
        <v>4132797.1999999997</v>
      </c>
      <c r="AS22" s="217">
        <v>5956678.8923809528</v>
      </c>
      <c r="AT22" s="259">
        <v>2493743.5467873248</v>
      </c>
      <c r="AU22"/>
      <c r="AV22"/>
      <c r="AW22"/>
      <c r="AX22"/>
    </row>
    <row r="23" spans="2:50" ht="15" hidden="1">
      <c r="B23" s="217" t="s">
        <v>143</v>
      </c>
      <c r="C23" s="217">
        <v>55507</v>
      </c>
      <c r="D23" s="258">
        <v>53367</v>
      </c>
      <c r="E23" s="258">
        <v>55662</v>
      </c>
      <c r="F23" s="258">
        <v>53860</v>
      </c>
      <c r="G23" s="258">
        <v>52778</v>
      </c>
      <c r="H23" s="258">
        <v>37800</v>
      </c>
      <c r="I23" s="258">
        <v>41453</v>
      </c>
      <c r="J23" s="258">
        <v>41643</v>
      </c>
      <c r="K23" s="258">
        <v>42679</v>
      </c>
      <c r="L23" s="258">
        <v>39536</v>
      </c>
      <c r="M23" s="217">
        <v>1244837.47</v>
      </c>
      <c r="N23" s="258">
        <v>1083262.0299999998</v>
      </c>
      <c r="O23" s="258">
        <v>891425.42</v>
      </c>
      <c r="P23" s="258">
        <v>1177658.3400000001</v>
      </c>
      <c r="Q23" s="258">
        <v>1341077.3700000003</v>
      </c>
      <c r="R23" s="258">
        <v>1228345.6100000001</v>
      </c>
      <c r="S23" s="258">
        <v>1038034.1900000001</v>
      </c>
      <c r="T23" s="258">
        <v>1131140.2099999997</v>
      </c>
      <c r="U23" s="258">
        <v>1656182.2999999998</v>
      </c>
      <c r="V23" s="258">
        <v>1826837.8799999997</v>
      </c>
      <c r="W23" s="217">
        <v>1954525.61</v>
      </c>
      <c r="X23" s="258">
        <v>1900372.9014285714</v>
      </c>
      <c r="Y23" s="258">
        <v>1929452.23</v>
      </c>
      <c r="Z23" s="258">
        <v>1922361.34</v>
      </c>
      <c r="AA23" s="258">
        <v>1856630.1457142858</v>
      </c>
      <c r="AB23" s="258">
        <v>1924062.0929523709</v>
      </c>
      <c r="AC23" s="258">
        <v>1871189.3504761904</v>
      </c>
      <c r="AD23" s="258">
        <v>1814233.138095238</v>
      </c>
      <c r="AE23" s="258">
        <v>1786553.6461904759</v>
      </c>
      <c r="AF23" s="258">
        <v>1695165.6995238091</v>
      </c>
      <c r="AG23" s="217">
        <v>823749.13230769068</v>
      </c>
      <c r="AH23" s="258">
        <v>789898.10769230663</v>
      </c>
      <c r="AI23" s="258">
        <v>814684.96615384554</v>
      </c>
      <c r="AJ23" s="258">
        <v>821266.06153845997</v>
      </c>
      <c r="AK23" s="258">
        <v>801883.40814479534</v>
      </c>
      <c r="AL23" s="258">
        <v>839631.88832579087</v>
      </c>
      <c r="AM23" s="258">
        <v>826734.61266968166</v>
      </c>
      <c r="AN23" s="258">
        <v>810502.84886877658</v>
      </c>
      <c r="AO23" s="258">
        <v>821532.42352941073</v>
      </c>
      <c r="AP23" s="258">
        <v>795388.31945701188</v>
      </c>
      <c r="AQ23" s="217">
        <v>474285</v>
      </c>
      <c r="AR23" s="217">
        <v>12618800.82</v>
      </c>
      <c r="AS23" s="217">
        <v>18654546.15438094</v>
      </c>
      <c r="AT23" s="259">
        <v>8145271.7686877707</v>
      </c>
      <c r="AU23"/>
      <c r="AV23"/>
      <c r="AW23"/>
      <c r="AX23"/>
    </row>
    <row r="24" spans="2:50" ht="15" hidden="1">
      <c r="B24" s="217" t="s">
        <v>144</v>
      </c>
      <c r="C24" s="217">
        <v>76094</v>
      </c>
      <c r="D24" s="258">
        <v>78839</v>
      </c>
      <c r="E24" s="258">
        <v>81318</v>
      </c>
      <c r="F24" s="258">
        <v>83657</v>
      </c>
      <c r="G24" s="258">
        <v>87361</v>
      </c>
      <c r="H24" s="258">
        <v>84476</v>
      </c>
      <c r="I24" s="258">
        <v>81229</v>
      </c>
      <c r="J24" s="258">
        <v>78235</v>
      </c>
      <c r="K24" s="258">
        <v>77234</v>
      </c>
      <c r="L24" s="258">
        <v>71643</v>
      </c>
      <c r="M24" s="217">
        <v>1314342.2899999998</v>
      </c>
      <c r="N24" s="258">
        <v>1098702.8</v>
      </c>
      <c r="O24" s="258">
        <v>1052190.5599999998</v>
      </c>
      <c r="P24" s="258">
        <v>1450676.32</v>
      </c>
      <c r="Q24" s="258">
        <v>1644956.0199999998</v>
      </c>
      <c r="R24" s="258">
        <v>1758427.79</v>
      </c>
      <c r="S24" s="258">
        <v>1702992.57</v>
      </c>
      <c r="T24" s="258">
        <v>1826621.42</v>
      </c>
      <c r="U24" s="258">
        <v>2068777.7000000002</v>
      </c>
      <c r="V24" s="258">
        <v>1953360.2999999993</v>
      </c>
      <c r="W24" s="217">
        <v>3917183.8802571432</v>
      </c>
      <c r="X24" s="258">
        <v>4003628.6335999998</v>
      </c>
      <c r="Y24" s="258">
        <v>3980456.5002857144</v>
      </c>
      <c r="Z24" s="258">
        <v>3889582.7857142854</v>
      </c>
      <c r="AA24" s="258">
        <v>3972640.1495238096</v>
      </c>
      <c r="AB24" s="258">
        <v>4130309.8937380952</v>
      </c>
      <c r="AC24" s="258">
        <v>3838132.2104761903</v>
      </c>
      <c r="AD24" s="258">
        <v>3514460.8914285712</v>
      </c>
      <c r="AE24" s="258">
        <v>3287479.2019047616</v>
      </c>
      <c r="AF24" s="258">
        <v>2946708.8890476194</v>
      </c>
      <c r="AG24" s="217">
        <v>1554950.2016923048</v>
      </c>
      <c r="AH24" s="258">
        <v>1588127.6283076834</v>
      </c>
      <c r="AI24" s="258">
        <v>1592754.3123076875</v>
      </c>
      <c r="AJ24" s="258">
        <v>1557086.3461538397</v>
      </c>
      <c r="AK24" s="258">
        <v>1595712.0606334803</v>
      </c>
      <c r="AL24" s="258">
        <v>1671002.4831221648</v>
      </c>
      <c r="AM24" s="258">
        <v>1561510.4787330271</v>
      </c>
      <c r="AN24" s="258">
        <v>1442969.8180995462</v>
      </c>
      <c r="AO24" s="258">
        <v>1357072.3918552024</v>
      </c>
      <c r="AP24" s="258">
        <v>1227303.7466063334</v>
      </c>
      <c r="AQ24" s="217">
        <v>800086</v>
      </c>
      <c r="AR24" s="217">
        <v>15871047.769999998</v>
      </c>
      <c r="AS24" s="217">
        <v>37480583.035976194</v>
      </c>
      <c r="AT24" s="259">
        <v>15148489.467511268</v>
      </c>
      <c r="AU24"/>
      <c r="AV24"/>
      <c r="AW24"/>
      <c r="AX24"/>
    </row>
    <row r="25" spans="2:50" ht="15" hidden="1">
      <c r="B25" s="217" t="s">
        <v>145</v>
      </c>
      <c r="C25" s="217">
        <v>82</v>
      </c>
      <c r="D25" s="258">
        <v>117</v>
      </c>
      <c r="E25" s="258">
        <v>153</v>
      </c>
      <c r="F25" s="258">
        <v>451</v>
      </c>
      <c r="G25" s="258">
        <v>424</v>
      </c>
      <c r="H25" s="258">
        <v>333</v>
      </c>
      <c r="I25" s="258">
        <v>322</v>
      </c>
      <c r="J25" s="258">
        <v>445</v>
      </c>
      <c r="K25" s="258">
        <v>515</v>
      </c>
      <c r="L25" s="258">
        <v>523</v>
      </c>
      <c r="M25" s="217">
        <v>784.15</v>
      </c>
      <c r="N25" s="258">
        <v>591.27</v>
      </c>
      <c r="O25" s="258">
        <v>552.51</v>
      </c>
      <c r="P25" s="258">
        <v>4906.24</v>
      </c>
      <c r="Q25" s="258">
        <v>6635.86</v>
      </c>
      <c r="R25" s="258">
        <v>7998.5199999999995</v>
      </c>
      <c r="S25" s="258">
        <v>7688.3499999999985</v>
      </c>
      <c r="T25" s="258">
        <v>7525.5</v>
      </c>
      <c r="U25" s="258">
        <v>12313.63</v>
      </c>
      <c r="V25" s="258">
        <v>8867.7799999999988</v>
      </c>
      <c r="W25" s="217">
        <v>3797.24</v>
      </c>
      <c r="X25" s="258">
        <v>2815.2</v>
      </c>
      <c r="Y25" s="258">
        <v>2675.96</v>
      </c>
      <c r="Z25" s="258">
        <v>6854.84</v>
      </c>
      <c r="AA25" s="258">
        <v>10176.5</v>
      </c>
      <c r="AB25" s="258">
        <v>10630.220000000001</v>
      </c>
      <c r="AC25" s="258">
        <v>9014.99</v>
      </c>
      <c r="AD25" s="258">
        <v>11983.98</v>
      </c>
      <c r="AE25" s="258">
        <v>16364.2</v>
      </c>
      <c r="AF25" s="258">
        <v>18018.93</v>
      </c>
      <c r="AG25" s="217">
        <v>1460.476923076915</v>
      </c>
      <c r="AH25" s="258">
        <v>1083.6923076923065</v>
      </c>
      <c r="AI25" s="258">
        <v>1029.215384615384</v>
      </c>
      <c r="AJ25" s="258">
        <v>2979.1692307692256</v>
      </c>
      <c r="AK25" s="258">
        <v>4307.1999999999989</v>
      </c>
      <c r="AL25" s="258">
        <v>4754.8923076923002</v>
      </c>
      <c r="AM25" s="258">
        <v>4331.7999999999975</v>
      </c>
      <c r="AN25" s="258">
        <v>5541.9538461538277</v>
      </c>
      <c r="AO25" s="258">
        <v>7024.0769230769129</v>
      </c>
      <c r="AP25" s="258">
        <v>7756.0692307692125</v>
      </c>
      <c r="AQ25" s="217">
        <v>3365</v>
      </c>
      <c r="AR25" s="217">
        <v>57863.80999999999</v>
      </c>
      <c r="AS25" s="217">
        <v>92332.06</v>
      </c>
      <c r="AT25" s="259">
        <v>40268.54615384608</v>
      </c>
      <c r="AU25"/>
      <c r="AV25"/>
      <c r="AW25"/>
      <c r="AX25"/>
    </row>
    <row r="26" spans="2:50" ht="15" hidden="1">
      <c r="B26" s="217" t="s">
        <v>146</v>
      </c>
      <c r="C26" s="217">
        <v>1218</v>
      </c>
      <c r="D26" s="258">
        <v>1389</v>
      </c>
      <c r="E26" s="258">
        <v>1383</v>
      </c>
      <c r="F26" s="258">
        <v>1386</v>
      </c>
      <c r="G26" s="258">
        <v>1505</v>
      </c>
      <c r="H26" s="258">
        <v>1441</v>
      </c>
      <c r="I26" s="258">
        <v>1631</v>
      </c>
      <c r="J26" s="258">
        <v>1710</v>
      </c>
      <c r="K26" s="258">
        <v>1524</v>
      </c>
      <c r="L26" s="258">
        <v>1644</v>
      </c>
      <c r="M26" s="217">
        <v>19049.07</v>
      </c>
      <c r="N26" s="258">
        <v>16526.230000000003</v>
      </c>
      <c r="O26" s="258">
        <v>18023.68</v>
      </c>
      <c r="P26" s="258">
        <v>26330.879999999997</v>
      </c>
      <c r="Q26" s="258">
        <v>32763.989999999998</v>
      </c>
      <c r="R26" s="258">
        <v>29427.309999999998</v>
      </c>
      <c r="S26" s="258">
        <v>35955.100000000006</v>
      </c>
      <c r="T26" s="258">
        <v>44259.11</v>
      </c>
      <c r="U26" s="258">
        <v>57502.779999999992</v>
      </c>
      <c r="V26" s="258">
        <v>66371.749999999985</v>
      </c>
      <c r="W26" s="217">
        <v>49361.869999999995</v>
      </c>
      <c r="X26" s="258">
        <v>55706.850000000006</v>
      </c>
      <c r="Y26" s="258">
        <v>51130.17</v>
      </c>
      <c r="Z26" s="258">
        <v>57109.8</v>
      </c>
      <c r="AA26" s="258">
        <v>61515.8</v>
      </c>
      <c r="AB26" s="258">
        <v>63009.9</v>
      </c>
      <c r="AC26" s="258">
        <v>64499.896190476196</v>
      </c>
      <c r="AD26" s="258">
        <v>65648.997142857144</v>
      </c>
      <c r="AE26" s="258">
        <v>66770.553809523801</v>
      </c>
      <c r="AF26" s="258">
        <v>73073.539047619022</v>
      </c>
      <c r="AG26" s="217">
        <v>19039.646153846112</v>
      </c>
      <c r="AH26" s="258">
        <v>21135.907692307668</v>
      </c>
      <c r="AI26" s="258">
        <v>19771.738461538407</v>
      </c>
      <c r="AJ26" s="258">
        <v>22211.230769230664</v>
      </c>
      <c r="AK26" s="258">
        <v>24685.307692307681</v>
      </c>
      <c r="AL26" s="258">
        <v>25225.076923076835</v>
      </c>
      <c r="AM26" s="258">
        <v>25140.421719456965</v>
      </c>
      <c r="AN26" s="258">
        <v>25495.888687782797</v>
      </c>
      <c r="AO26" s="258">
        <v>26669.845248868754</v>
      </c>
      <c r="AP26" s="258">
        <v>29670.434389140199</v>
      </c>
      <c r="AQ26" s="217">
        <v>14831</v>
      </c>
      <c r="AR26" s="217">
        <v>346209.89999999997</v>
      </c>
      <c r="AS26" s="217">
        <v>607827.37619047612</v>
      </c>
      <c r="AT26" s="259">
        <v>239045.49773755608</v>
      </c>
      <c r="AU26"/>
      <c r="AV26"/>
      <c r="AW26"/>
      <c r="AX26"/>
    </row>
    <row r="27" spans="2:50" ht="15" hidden="1">
      <c r="B27" s="217" t="s">
        <v>147</v>
      </c>
      <c r="C27" s="217">
        <v>31584</v>
      </c>
      <c r="D27" s="258">
        <v>30772</v>
      </c>
      <c r="E27" s="258">
        <v>29414</v>
      </c>
      <c r="F27" s="258">
        <v>28807</v>
      </c>
      <c r="G27" s="258">
        <v>30773</v>
      </c>
      <c r="H27" s="258">
        <v>33653</v>
      </c>
      <c r="I27" s="258">
        <v>33754</v>
      </c>
      <c r="J27" s="258">
        <v>30928</v>
      </c>
      <c r="K27" s="258">
        <v>28397</v>
      </c>
      <c r="L27" s="258">
        <v>26420</v>
      </c>
      <c r="M27" s="217">
        <v>382565.55000000005</v>
      </c>
      <c r="N27" s="258">
        <v>395025.89999999997</v>
      </c>
      <c r="O27" s="258">
        <v>427673.03</v>
      </c>
      <c r="P27" s="258">
        <v>661462.34</v>
      </c>
      <c r="Q27" s="258">
        <v>845784.38</v>
      </c>
      <c r="R27" s="258">
        <v>1140440.8799999999</v>
      </c>
      <c r="S27" s="258">
        <v>1114787.8099999998</v>
      </c>
      <c r="T27" s="258">
        <v>1114409.6499999999</v>
      </c>
      <c r="U27" s="258">
        <v>988148.36999999988</v>
      </c>
      <c r="V27" s="258">
        <v>898788.3899999999</v>
      </c>
      <c r="W27" s="217">
        <v>1756193.1614285714</v>
      </c>
      <c r="X27" s="258">
        <v>1725269.54</v>
      </c>
      <c r="Y27" s="258">
        <v>1667409.7014285713</v>
      </c>
      <c r="Z27" s="258">
        <v>1640596.5240000002</v>
      </c>
      <c r="AA27" s="258">
        <v>1685372.7600000002</v>
      </c>
      <c r="AB27" s="258">
        <v>1890838.8676190479</v>
      </c>
      <c r="AC27" s="258">
        <v>1775396.9971428567</v>
      </c>
      <c r="AD27" s="258">
        <v>1678817.5928571427</v>
      </c>
      <c r="AE27" s="258">
        <v>1550253.5119047617</v>
      </c>
      <c r="AF27" s="258">
        <v>1382911.0885714283</v>
      </c>
      <c r="AG27" s="217">
        <v>676182.80923076894</v>
      </c>
      <c r="AH27" s="258">
        <v>664601.09230769193</v>
      </c>
      <c r="AI27" s="258">
        <v>646914.799999999</v>
      </c>
      <c r="AJ27" s="258">
        <v>655532.58999999973</v>
      </c>
      <c r="AK27" s="258">
        <v>684321.47384615371</v>
      </c>
      <c r="AL27" s="258">
        <v>783186.79276018066</v>
      </c>
      <c r="AM27" s="258">
        <v>737363.62443438836</v>
      </c>
      <c r="AN27" s="258">
        <v>695357.71493212611</v>
      </c>
      <c r="AO27" s="258">
        <v>638825.92579185485</v>
      </c>
      <c r="AP27" s="258">
        <v>573984.45701357373</v>
      </c>
      <c r="AQ27" s="217">
        <v>304502</v>
      </c>
      <c r="AR27" s="217">
        <v>7969086.2999999989</v>
      </c>
      <c r="AS27" s="217">
        <v>16753059.744952381</v>
      </c>
      <c r="AT27" s="259">
        <v>6756271.2803167375</v>
      </c>
      <c r="AU27"/>
      <c r="AV27"/>
      <c r="AW27"/>
      <c r="AX27"/>
    </row>
    <row r="28" spans="2:50" ht="15" hidden="1">
      <c r="B28" s="217" t="s">
        <v>148</v>
      </c>
      <c r="C28" s="217">
        <v>126</v>
      </c>
      <c r="D28" s="258">
        <v>87</v>
      </c>
      <c r="E28" s="258">
        <v>112</v>
      </c>
      <c r="F28" s="258">
        <v>167</v>
      </c>
      <c r="G28" s="258">
        <v>91</v>
      </c>
      <c r="H28" s="258">
        <v>68</v>
      </c>
      <c r="I28" s="258">
        <v>95</v>
      </c>
      <c r="J28" s="258">
        <v>133</v>
      </c>
      <c r="K28" s="258">
        <v>248</v>
      </c>
      <c r="L28" s="258">
        <v>270</v>
      </c>
      <c r="M28" s="217">
        <v>959.51</v>
      </c>
      <c r="N28" s="258">
        <v>1968.3799999999997</v>
      </c>
      <c r="O28" s="258">
        <v>2965.76</v>
      </c>
      <c r="P28" s="258">
        <v>4165.79</v>
      </c>
      <c r="Q28" s="258">
        <v>3228.65</v>
      </c>
      <c r="R28" s="258">
        <v>3913.69</v>
      </c>
      <c r="S28" s="258">
        <v>6569.63</v>
      </c>
      <c r="T28" s="258">
        <v>10632.729999999998</v>
      </c>
      <c r="U28" s="258">
        <v>16482.740000000002</v>
      </c>
      <c r="V28" s="258">
        <v>28601.510000000002</v>
      </c>
      <c r="W28" s="217">
        <v>1679.72</v>
      </c>
      <c r="X28" s="258">
        <v>1806.1371428571429</v>
      </c>
      <c r="Y28" s="258">
        <v>2201.6257142857144</v>
      </c>
      <c r="Z28" s="258">
        <v>2638.7185714285715</v>
      </c>
      <c r="AA28" s="258">
        <v>1716.29</v>
      </c>
      <c r="AB28" s="258">
        <v>1693.104761904762</v>
      </c>
      <c r="AC28" s="258">
        <v>1994.673809523809</v>
      </c>
      <c r="AD28" s="258">
        <v>3802.6142857142841</v>
      </c>
      <c r="AE28" s="258">
        <v>5120.6380952380878</v>
      </c>
      <c r="AF28" s="258">
        <v>7578.1190476190377</v>
      </c>
      <c r="AG28" s="217">
        <v>838.81538461538332</v>
      </c>
      <c r="AH28" s="258">
        <v>847.72307692307572</v>
      </c>
      <c r="AI28" s="258">
        <v>997.55384615384446</v>
      </c>
      <c r="AJ28" s="258">
        <v>977.32307692307506</v>
      </c>
      <c r="AK28" s="258">
        <v>710.24615384615151</v>
      </c>
      <c r="AL28" s="258">
        <v>748.38914027149201</v>
      </c>
      <c r="AM28" s="258">
        <v>1148.8642533936631</v>
      </c>
      <c r="AN28" s="258">
        <v>2316.2986425339286</v>
      </c>
      <c r="AO28" s="258">
        <v>2408.3122171945679</v>
      </c>
      <c r="AP28" s="258">
        <v>2111.3891402714912</v>
      </c>
      <c r="AQ28" s="217">
        <v>1397</v>
      </c>
      <c r="AR28" s="217">
        <v>79488.390000000014</v>
      </c>
      <c r="AS28" s="217">
        <v>30231.641428571413</v>
      </c>
      <c r="AT28" s="259">
        <v>13104.914932126674</v>
      </c>
      <c r="AU28"/>
      <c r="AV28"/>
      <c r="AW28"/>
      <c r="AX28"/>
    </row>
    <row r="29" spans="2:50" ht="15" hidden="1">
      <c r="B29" s="218" t="s">
        <v>149</v>
      </c>
      <c r="C29" s="218">
        <v>519582</v>
      </c>
      <c r="D29" s="260">
        <v>504959</v>
      </c>
      <c r="E29" s="260">
        <v>508555</v>
      </c>
      <c r="F29" s="260">
        <v>494541</v>
      </c>
      <c r="G29" s="260">
        <v>500992</v>
      </c>
      <c r="H29" s="260">
        <v>438491</v>
      </c>
      <c r="I29" s="260">
        <v>439842</v>
      </c>
      <c r="J29" s="260">
        <v>426107</v>
      </c>
      <c r="K29" s="260">
        <v>416092</v>
      </c>
      <c r="L29" s="260">
        <v>390960</v>
      </c>
      <c r="M29" s="218">
        <v>8318839.0899999989</v>
      </c>
      <c r="N29" s="260">
        <v>7485934.959999999</v>
      </c>
      <c r="O29" s="260">
        <v>6624557.1999999993</v>
      </c>
      <c r="P29" s="260">
        <v>8585136.629999999</v>
      </c>
      <c r="Q29" s="260">
        <v>9899852.6700000018</v>
      </c>
      <c r="R29" s="260">
        <v>11857035.630000001</v>
      </c>
      <c r="S29" s="260">
        <v>12357463.790000001</v>
      </c>
      <c r="T29" s="260">
        <v>14282554.799999999</v>
      </c>
      <c r="U29" s="260">
        <v>16972864.739999995</v>
      </c>
      <c r="V29" s="260">
        <v>17293930.080000002</v>
      </c>
      <c r="W29" s="218">
        <v>22029553.954542857</v>
      </c>
      <c r="X29" s="260">
        <v>21789478.048457142</v>
      </c>
      <c r="Y29" s="260">
        <v>21860960.564571433</v>
      </c>
      <c r="Z29" s="260">
        <v>21409209.090857141</v>
      </c>
      <c r="AA29" s="260">
        <v>21780076.750952378</v>
      </c>
      <c r="AB29" s="260">
        <v>22663857.185261894</v>
      </c>
      <c r="AC29" s="260">
        <v>21872047.33020952</v>
      </c>
      <c r="AD29" s="260">
        <v>20876075.327619046</v>
      </c>
      <c r="AE29" s="260">
        <v>19825769.017142851</v>
      </c>
      <c r="AF29" s="260">
        <v>18308955.977619044</v>
      </c>
      <c r="AG29" s="218">
        <v>8795605.9124615192</v>
      </c>
      <c r="AH29" s="260">
        <v>8656629.1136922836</v>
      </c>
      <c r="AI29" s="260">
        <v>8754776.3861538302</v>
      </c>
      <c r="AJ29" s="260">
        <v>8631888.5892307516</v>
      </c>
      <c r="AK29" s="260">
        <v>8836791.5875112973</v>
      </c>
      <c r="AL29" s="260">
        <v>9285087.5738008898</v>
      </c>
      <c r="AM29" s="260">
        <v>9070684.3380271401</v>
      </c>
      <c r="AN29" s="260">
        <v>8782538.132760169</v>
      </c>
      <c r="AO29" s="260">
        <v>8466587.5194569938</v>
      </c>
      <c r="AP29" s="260">
        <v>7934086.7904977193</v>
      </c>
      <c r="AQ29" s="218">
        <v>4640121</v>
      </c>
      <c r="AR29" s="218">
        <v>113678169.59000002</v>
      </c>
      <c r="AS29" s="218">
        <v>212415983.24723333</v>
      </c>
      <c r="AT29" s="261">
        <v>87214675.943592593</v>
      </c>
      <c r="AU29"/>
      <c r="AV29"/>
      <c r="AW29"/>
      <c r="AX29"/>
    </row>
    <row r="30" spans="2:50" ht="15">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row>
    <row r="32" spans="2:50" s="33" customFormat="1" ht="12.75">
      <c r="B32" s="31" t="s">
        <v>103</v>
      </c>
      <c r="C32" s="32"/>
      <c r="D32" s="32"/>
      <c r="E32" s="32"/>
      <c r="F32" s="32"/>
      <c r="G32" s="32"/>
      <c r="H32" s="32"/>
      <c r="I32" s="32"/>
      <c r="J32" s="32"/>
      <c r="K32" s="32"/>
      <c r="L32" s="32"/>
      <c r="M32" s="32"/>
    </row>
    <row r="33" spans="2:13" s="33" customFormat="1" ht="12.75">
      <c r="B33" s="32"/>
      <c r="C33" s="34"/>
      <c r="D33" s="34"/>
      <c r="E33" s="34"/>
      <c r="F33" s="34"/>
      <c r="G33" s="34"/>
      <c r="H33" s="34"/>
      <c r="I33" s="34"/>
      <c r="J33" s="34"/>
      <c r="K33" s="34"/>
      <c r="L33" s="34"/>
      <c r="M33" s="32"/>
    </row>
    <row r="34" spans="2:13" s="33" customFormat="1" ht="12.75">
      <c r="B34" s="22"/>
      <c r="C34" s="15" t="s">
        <v>93</v>
      </c>
      <c r="D34" s="15" t="s">
        <v>94</v>
      </c>
      <c r="E34" s="15" t="s">
        <v>95</v>
      </c>
      <c r="F34" s="15" t="s">
        <v>96</v>
      </c>
      <c r="G34" s="15" t="s">
        <v>97</v>
      </c>
      <c r="H34" s="15" t="s">
        <v>98</v>
      </c>
      <c r="I34" s="15" t="s">
        <v>99</v>
      </c>
      <c r="J34" s="15" t="s">
        <v>100</v>
      </c>
      <c r="K34" s="15" t="s">
        <v>101</v>
      </c>
      <c r="L34" s="15" t="s">
        <v>102</v>
      </c>
    </row>
    <row r="35" spans="2:13" s="33" customFormat="1" ht="12.75">
      <c r="B35" s="35"/>
      <c r="C35" s="101"/>
      <c r="D35" s="101"/>
      <c r="E35" s="101"/>
      <c r="F35" s="101"/>
      <c r="G35" s="101"/>
      <c r="H35" s="101"/>
      <c r="I35" s="101"/>
      <c r="J35" s="101"/>
      <c r="K35" s="101"/>
      <c r="L35" s="101"/>
    </row>
    <row r="36" spans="2:13" s="33" customFormat="1" ht="12.75">
      <c r="B36" s="64" t="s">
        <v>150</v>
      </c>
      <c r="C36" s="82">
        <f t="shared" ref="C36:I36" si="0">SUM(C38:C51)</f>
        <v>519582</v>
      </c>
      <c r="D36" s="82">
        <f t="shared" si="0"/>
        <v>504959</v>
      </c>
      <c r="E36" s="82">
        <f t="shared" si="0"/>
        <v>508555</v>
      </c>
      <c r="F36" s="82">
        <f t="shared" si="0"/>
        <v>494541</v>
      </c>
      <c r="G36" s="82">
        <f t="shared" si="0"/>
        <v>500992</v>
      </c>
      <c r="H36" s="82">
        <f t="shared" si="0"/>
        <v>438491</v>
      </c>
      <c r="I36" s="82">
        <f t="shared" si="0"/>
        <v>439842</v>
      </c>
      <c r="J36" s="82">
        <f t="shared" ref="J36:K36" si="1">SUM(J38:J51)</f>
        <v>426107</v>
      </c>
      <c r="K36" s="82">
        <f t="shared" si="1"/>
        <v>416092</v>
      </c>
      <c r="L36" s="82">
        <f t="shared" ref="L36" si="2">SUM(L38:L51)</f>
        <v>390960</v>
      </c>
    </row>
    <row r="37" spans="2:13" s="33" customFormat="1" ht="12.75">
      <c r="B37" s="36"/>
      <c r="C37" s="83"/>
      <c r="D37" s="83"/>
      <c r="E37" s="83"/>
      <c r="F37" s="83"/>
      <c r="G37" s="83"/>
      <c r="H37" s="83"/>
      <c r="I37" s="83"/>
      <c r="J37" s="83"/>
      <c r="K37" s="83"/>
      <c r="L37" s="83"/>
    </row>
    <row r="38" spans="2:13" s="33" customFormat="1" ht="12.75">
      <c r="B38" s="36" t="s">
        <v>151</v>
      </c>
      <c r="C38" s="83">
        <f t="shared" ref="C38:K38" si="3">C15</f>
        <v>35794</v>
      </c>
      <c r="D38" s="83">
        <f t="shared" si="3"/>
        <v>34405</v>
      </c>
      <c r="E38" s="83">
        <f t="shared" si="3"/>
        <v>34939</v>
      </c>
      <c r="F38" s="83">
        <f t="shared" si="3"/>
        <v>33300</v>
      </c>
      <c r="G38" s="83">
        <f t="shared" si="3"/>
        <v>33512</v>
      </c>
      <c r="H38" s="83">
        <f t="shared" si="3"/>
        <v>33808</v>
      </c>
      <c r="I38" s="83">
        <f t="shared" si="3"/>
        <v>35613</v>
      </c>
      <c r="J38" s="83">
        <f t="shared" si="3"/>
        <v>34320</v>
      </c>
      <c r="K38" s="83">
        <f t="shared" si="3"/>
        <v>35007</v>
      </c>
      <c r="L38" s="83">
        <f t="shared" ref="L38" si="4">L15</f>
        <v>34337</v>
      </c>
    </row>
    <row r="39" spans="2:13" s="33" customFormat="1" ht="12.75">
      <c r="B39" s="36" t="s">
        <v>152</v>
      </c>
      <c r="C39" s="83">
        <f t="shared" ref="C39:K39" si="5">C16</f>
        <v>5314</v>
      </c>
      <c r="D39" s="83">
        <f t="shared" si="5"/>
        <v>5378</v>
      </c>
      <c r="E39" s="83">
        <f t="shared" si="5"/>
        <v>7004</v>
      </c>
      <c r="F39" s="83">
        <f t="shared" si="5"/>
        <v>7062</v>
      </c>
      <c r="G39" s="83">
        <f t="shared" si="5"/>
        <v>7969</v>
      </c>
      <c r="H39" s="83">
        <f t="shared" si="5"/>
        <v>8662</v>
      </c>
      <c r="I39" s="83">
        <f t="shared" si="5"/>
        <v>7569</v>
      </c>
      <c r="J39" s="83">
        <f t="shared" si="5"/>
        <v>6674</v>
      </c>
      <c r="K39" s="83">
        <f t="shared" si="5"/>
        <v>5277</v>
      </c>
      <c r="L39" s="83">
        <f t="shared" ref="L39:L41" si="6">L16</f>
        <v>4726</v>
      </c>
    </row>
    <row r="40" spans="2:13" s="33" customFormat="1" ht="12.75">
      <c r="B40" s="36" t="s">
        <v>153</v>
      </c>
      <c r="C40" s="83">
        <f t="shared" ref="C40:K40" si="7">C17</f>
        <v>15692</v>
      </c>
      <c r="D40" s="83">
        <f t="shared" si="7"/>
        <v>15313</v>
      </c>
      <c r="E40" s="83">
        <f t="shared" si="7"/>
        <v>15724</v>
      </c>
      <c r="F40" s="83">
        <f t="shared" si="7"/>
        <v>15606</v>
      </c>
      <c r="G40" s="83">
        <f t="shared" si="7"/>
        <v>16250</v>
      </c>
      <c r="H40" s="83">
        <f t="shared" si="7"/>
        <v>12184</v>
      </c>
      <c r="I40" s="83">
        <f t="shared" si="7"/>
        <v>13099</v>
      </c>
      <c r="J40" s="83">
        <f t="shared" si="7"/>
        <v>11719</v>
      </c>
      <c r="K40" s="83">
        <f t="shared" si="7"/>
        <v>9419</v>
      </c>
      <c r="L40" s="83">
        <f t="shared" si="6"/>
        <v>7958</v>
      </c>
    </row>
    <row r="41" spans="2:13" s="33" customFormat="1" ht="12.75">
      <c r="B41" s="36" t="s">
        <v>154</v>
      </c>
      <c r="C41" s="83">
        <f t="shared" ref="C41:K41" si="8">C18</f>
        <v>21397</v>
      </c>
      <c r="D41" s="83">
        <f t="shared" si="8"/>
        <v>21793</v>
      </c>
      <c r="E41" s="83">
        <f t="shared" si="8"/>
        <v>22745</v>
      </c>
      <c r="F41" s="83">
        <f t="shared" si="8"/>
        <v>22822</v>
      </c>
      <c r="G41" s="83">
        <f t="shared" si="8"/>
        <v>23590</v>
      </c>
      <c r="H41" s="83">
        <f t="shared" si="8"/>
        <v>25244</v>
      </c>
      <c r="I41" s="83">
        <f t="shared" si="8"/>
        <v>25272</v>
      </c>
      <c r="J41" s="83">
        <f t="shared" si="8"/>
        <v>23792</v>
      </c>
      <c r="K41" s="83">
        <f t="shared" si="8"/>
        <v>23377</v>
      </c>
      <c r="L41" s="83">
        <f t="shared" si="6"/>
        <v>22243</v>
      </c>
    </row>
    <row r="42" spans="2:13" s="33" customFormat="1" ht="12.75">
      <c r="B42" s="36" t="s">
        <v>155</v>
      </c>
      <c r="C42" s="83">
        <f t="shared" ref="C42:K42" si="9">C19</f>
        <v>17120</v>
      </c>
      <c r="D42" s="83">
        <f t="shared" si="9"/>
        <v>17312</v>
      </c>
      <c r="E42" s="83">
        <f t="shared" si="9"/>
        <v>19270</v>
      </c>
      <c r="F42" s="83">
        <f t="shared" si="9"/>
        <v>19569</v>
      </c>
      <c r="G42" s="83">
        <f t="shared" si="9"/>
        <v>19021</v>
      </c>
      <c r="H42" s="83">
        <f t="shared" si="9"/>
        <v>13401</v>
      </c>
      <c r="I42" s="83">
        <f t="shared" si="9"/>
        <v>16340</v>
      </c>
      <c r="J42" s="83">
        <f t="shared" si="9"/>
        <v>17885</v>
      </c>
      <c r="K42" s="83">
        <f t="shared" si="9"/>
        <v>17140</v>
      </c>
      <c r="L42" s="83">
        <f t="shared" ref="L42" si="10">L19</f>
        <v>15947</v>
      </c>
    </row>
    <row r="43" spans="2:13" s="33" customFormat="1" ht="12.75">
      <c r="B43" s="36" t="s">
        <v>156</v>
      </c>
      <c r="C43" s="83">
        <f t="shared" ref="C43:K43" si="11">C20</f>
        <v>66799</v>
      </c>
      <c r="D43" s="83">
        <f t="shared" si="11"/>
        <v>59975</v>
      </c>
      <c r="E43" s="83">
        <f t="shared" si="11"/>
        <v>55461</v>
      </c>
      <c r="F43" s="83">
        <f t="shared" si="11"/>
        <v>52349</v>
      </c>
      <c r="G43" s="83">
        <f t="shared" si="11"/>
        <v>52127</v>
      </c>
      <c r="H43" s="83">
        <f t="shared" si="11"/>
        <v>37634</v>
      </c>
      <c r="I43" s="83">
        <f t="shared" si="11"/>
        <v>37770</v>
      </c>
      <c r="J43" s="83">
        <f t="shared" si="11"/>
        <v>37621</v>
      </c>
      <c r="K43" s="83">
        <f t="shared" si="11"/>
        <v>38376</v>
      </c>
      <c r="L43" s="83">
        <f t="shared" ref="L43" si="12">L20</f>
        <v>38474</v>
      </c>
    </row>
    <row r="44" spans="2:13" s="33" customFormat="1" ht="12.75">
      <c r="B44" s="36" t="s">
        <v>157</v>
      </c>
      <c r="C44" s="83">
        <f t="shared" ref="C44:K44" si="13">C21</f>
        <v>174642</v>
      </c>
      <c r="D44" s="83">
        <f t="shared" si="13"/>
        <v>168081</v>
      </c>
      <c r="E44" s="83">
        <f t="shared" si="13"/>
        <v>167043</v>
      </c>
      <c r="F44" s="83">
        <f t="shared" si="13"/>
        <v>157754</v>
      </c>
      <c r="G44" s="83">
        <f t="shared" si="13"/>
        <v>157964</v>
      </c>
      <c r="H44" s="83">
        <f t="shared" si="13"/>
        <v>132751</v>
      </c>
      <c r="I44" s="83">
        <f t="shared" si="13"/>
        <v>132887</v>
      </c>
      <c r="J44" s="83">
        <f t="shared" si="13"/>
        <v>128605</v>
      </c>
      <c r="K44" s="83">
        <f t="shared" si="13"/>
        <v>124780</v>
      </c>
      <c r="L44" s="83">
        <f t="shared" ref="L44" si="14">L21</f>
        <v>116699</v>
      </c>
    </row>
    <row r="45" spans="2:13" s="33" customFormat="1" ht="12.75">
      <c r="B45" s="36" t="s">
        <v>158</v>
      </c>
      <c r="C45" s="83">
        <f t="shared" ref="C45:K45" si="15">C22</f>
        <v>18213</v>
      </c>
      <c r="D45" s="83">
        <f t="shared" si="15"/>
        <v>18131</v>
      </c>
      <c r="E45" s="83">
        <f t="shared" si="15"/>
        <v>18327</v>
      </c>
      <c r="F45" s="83">
        <f t="shared" si="15"/>
        <v>17751</v>
      </c>
      <c r="G45" s="83">
        <f t="shared" si="15"/>
        <v>17627</v>
      </c>
      <c r="H45" s="83">
        <f t="shared" si="15"/>
        <v>17036</v>
      </c>
      <c r="I45" s="83">
        <f t="shared" si="15"/>
        <v>12808</v>
      </c>
      <c r="J45" s="83">
        <f t="shared" si="15"/>
        <v>12397</v>
      </c>
      <c r="K45" s="83">
        <f t="shared" si="15"/>
        <v>12119</v>
      </c>
      <c r="L45" s="83">
        <f t="shared" ref="L45" si="16">L22</f>
        <v>10540</v>
      </c>
    </row>
    <row r="46" spans="2:13" s="33" customFormat="1" ht="12.75">
      <c r="B46" s="36" t="s">
        <v>159</v>
      </c>
      <c r="C46" s="83">
        <f t="shared" ref="C46:K46" si="17">C23</f>
        <v>55507</v>
      </c>
      <c r="D46" s="83">
        <f t="shared" si="17"/>
        <v>53367</v>
      </c>
      <c r="E46" s="83">
        <f t="shared" si="17"/>
        <v>55662</v>
      </c>
      <c r="F46" s="83">
        <f t="shared" si="17"/>
        <v>53860</v>
      </c>
      <c r="G46" s="83">
        <f t="shared" si="17"/>
        <v>52778</v>
      </c>
      <c r="H46" s="83">
        <f t="shared" si="17"/>
        <v>37800</v>
      </c>
      <c r="I46" s="83">
        <f t="shared" si="17"/>
        <v>41453</v>
      </c>
      <c r="J46" s="83">
        <f t="shared" si="17"/>
        <v>41643</v>
      </c>
      <c r="K46" s="83">
        <f t="shared" si="17"/>
        <v>42679</v>
      </c>
      <c r="L46" s="83">
        <f t="shared" ref="L46" si="18">L23</f>
        <v>39536</v>
      </c>
    </row>
    <row r="47" spans="2:13" s="33" customFormat="1" ht="12.75">
      <c r="B47" s="36" t="s">
        <v>160</v>
      </c>
      <c r="C47" s="83">
        <f t="shared" ref="C47:K47" si="19">C24</f>
        <v>76094</v>
      </c>
      <c r="D47" s="83">
        <f t="shared" si="19"/>
        <v>78839</v>
      </c>
      <c r="E47" s="83">
        <f t="shared" si="19"/>
        <v>81318</v>
      </c>
      <c r="F47" s="83">
        <f t="shared" si="19"/>
        <v>83657</v>
      </c>
      <c r="G47" s="83">
        <f t="shared" si="19"/>
        <v>87361</v>
      </c>
      <c r="H47" s="83">
        <f t="shared" si="19"/>
        <v>84476</v>
      </c>
      <c r="I47" s="83">
        <f t="shared" si="19"/>
        <v>81229</v>
      </c>
      <c r="J47" s="83">
        <f t="shared" si="19"/>
        <v>78235</v>
      </c>
      <c r="K47" s="83">
        <f t="shared" si="19"/>
        <v>77234</v>
      </c>
      <c r="L47" s="83">
        <f t="shared" ref="L47" si="20">L24</f>
        <v>71643</v>
      </c>
    </row>
    <row r="48" spans="2:13" s="33" customFormat="1" ht="12.75">
      <c r="B48" s="36" t="s">
        <v>161</v>
      </c>
      <c r="C48" s="83">
        <f t="shared" ref="C48:K48" si="21">C25</f>
        <v>82</v>
      </c>
      <c r="D48" s="83">
        <f t="shared" si="21"/>
        <v>117</v>
      </c>
      <c r="E48" s="83">
        <f t="shared" si="21"/>
        <v>153</v>
      </c>
      <c r="F48" s="83">
        <f t="shared" si="21"/>
        <v>451</v>
      </c>
      <c r="G48" s="83">
        <f t="shared" si="21"/>
        <v>424</v>
      </c>
      <c r="H48" s="83">
        <f t="shared" si="21"/>
        <v>333</v>
      </c>
      <c r="I48" s="83">
        <f t="shared" si="21"/>
        <v>322</v>
      </c>
      <c r="J48" s="83">
        <f t="shared" si="21"/>
        <v>445</v>
      </c>
      <c r="K48" s="83">
        <f t="shared" si="21"/>
        <v>515</v>
      </c>
      <c r="L48" s="83">
        <f t="shared" ref="L48" si="22">L25</f>
        <v>523</v>
      </c>
    </row>
    <row r="49" spans="2:19" s="33" customFormat="1" ht="12.75">
      <c r="B49" s="36" t="s">
        <v>162</v>
      </c>
      <c r="C49" s="83">
        <f t="shared" ref="C49:K49" si="23">C26</f>
        <v>1218</v>
      </c>
      <c r="D49" s="83">
        <f t="shared" si="23"/>
        <v>1389</v>
      </c>
      <c r="E49" s="83">
        <f t="shared" si="23"/>
        <v>1383</v>
      </c>
      <c r="F49" s="83">
        <f t="shared" si="23"/>
        <v>1386</v>
      </c>
      <c r="G49" s="83">
        <f t="shared" si="23"/>
        <v>1505</v>
      </c>
      <c r="H49" s="83">
        <f t="shared" si="23"/>
        <v>1441</v>
      </c>
      <c r="I49" s="83">
        <f t="shared" si="23"/>
        <v>1631</v>
      </c>
      <c r="J49" s="83">
        <f t="shared" si="23"/>
        <v>1710</v>
      </c>
      <c r="K49" s="83">
        <f t="shared" si="23"/>
        <v>1524</v>
      </c>
      <c r="L49" s="83">
        <f t="shared" ref="L49" si="24">L26</f>
        <v>1644</v>
      </c>
    </row>
    <row r="50" spans="2:19" s="33" customFormat="1" ht="12.75">
      <c r="B50" s="36" t="s">
        <v>163</v>
      </c>
      <c r="C50" s="83">
        <f t="shared" ref="C50:K50" si="25">C27</f>
        <v>31584</v>
      </c>
      <c r="D50" s="83">
        <f t="shared" si="25"/>
        <v>30772</v>
      </c>
      <c r="E50" s="83">
        <f t="shared" si="25"/>
        <v>29414</v>
      </c>
      <c r="F50" s="83">
        <f t="shared" si="25"/>
        <v>28807</v>
      </c>
      <c r="G50" s="83">
        <f t="shared" si="25"/>
        <v>30773</v>
      </c>
      <c r="H50" s="83">
        <f t="shared" si="25"/>
        <v>33653</v>
      </c>
      <c r="I50" s="83">
        <f t="shared" si="25"/>
        <v>33754</v>
      </c>
      <c r="J50" s="83">
        <f t="shared" si="25"/>
        <v>30928</v>
      </c>
      <c r="K50" s="83">
        <f t="shared" si="25"/>
        <v>28397</v>
      </c>
      <c r="L50" s="83">
        <f t="shared" ref="L50" si="26">L27</f>
        <v>26420</v>
      </c>
      <c r="M50" s="32"/>
    </row>
    <row r="51" spans="2:19" s="33" customFormat="1">
      <c r="B51" s="36" t="s">
        <v>164</v>
      </c>
      <c r="C51" s="83">
        <f t="shared" ref="C51:K51" si="27">C28</f>
        <v>126</v>
      </c>
      <c r="D51" s="83">
        <f t="shared" si="27"/>
        <v>87</v>
      </c>
      <c r="E51" s="83">
        <f t="shared" si="27"/>
        <v>112</v>
      </c>
      <c r="F51" s="83">
        <f t="shared" si="27"/>
        <v>167</v>
      </c>
      <c r="G51" s="83">
        <f t="shared" si="27"/>
        <v>91</v>
      </c>
      <c r="H51" s="83">
        <f t="shared" si="27"/>
        <v>68</v>
      </c>
      <c r="I51" s="83">
        <f t="shared" si="27"/>
        <v>95</v>
      </c>
      <c r="J51" s="83">
        <f t="shared" si="27"/>
        <v>133</v>
      </c>
      <c r="K51" s="83">
        <f t="shared" si="27"/>
        <v>248</v>
      </c>
      <c r="L51" s="83">
        <f t="shared" ref="L51" si="28">L28</f>
        <v>270</v>
      </c>
      <c r="M51" s="32"/>
      <c r="N51" s="50"/>
      <c r="O51" s="50"/>
      <c r="P51" s="50"/>
      <c r="Q51" s="50"/>
      <c r="R51" s="50"/>
    </row>
    <row r="52" spans="2:19" s="33" customFormat="1">
      <c r="C52" s="69"/>
      <c r="D52" s="69"/>
      <c r="E52" s="69"/>
      <c r="F52" s="69"/>
      <c r="G52" s="69"/>
      <c r="H52" s="69"/>
      <c r="I52" s="69"/>
      <c r="J52" s="69"/>
      <c r="K52" s="69"/>
      <c r="L52" s="50"/>
      <c r="M52" s="50"/>
      <c r="N52" s="32"/>
      <c r="O52" s="50"/>
      <c r="P52" s="50"/>
      <c r="Q52" s="50"/>
      <c r="R52" s="50"/>
      <c r="S52" s="50"/>
    </row>
    <row r="53" spans="2:19" s="33" customFormat="1">
      <c r="B53" s="32"/>
      <c r="C53" s="32"/>
      <c r="D53" s="32"/>
      <c r="E53" s="32"/>
      <c r="F53" s="32"/>
      <c r="G53" s="32"/>
      <c r="H53" s="32"/>
      <c r="I53" s="32"/>
      <c r="J53" s="32"/>
      <c r="K53" s="32"/>
      <c r="L53" s="50"/>
      <c r="M53" s="50"/>
      <c r="N53" s="32"/>
      <c r="O53" s="50"/>
      <c r="P53" s="50"/>
      <c r="Q53" s="50"/>
      <c r="R53" s="50"/>
      <c r="S53" s="50"/>
    </row>
    <row r="54" spans="2:19" s="33" customFormat="1">
      <c r="B54" s="31" t="s">
        <v>104</v>
      </c>
      <c r="C54" s="32"/>
      <c r="D54" s="32"/>
      <c r="E54" s="32"/>
      <c r="F54" s="32"/>
      <c r="G54" s="32"/>
      <c r="H54" s="32"/>
      <c r="I54" s="32"/>
      <c r="J54" s="32"/>
      <c r="K54" s="32"/>
      <c r="L54" s="50"/>
      <c r="M54" s="50"/>
      <c r="N54" s="32"/>
      <c r="O54" s="50"/>
      <c r="P54" s="50"/>
      <c r="Q54" s="50"/>
      <c r="R54" s="50"/>
      <c r="S54" s="50"/>
    </row>
    <row r="55" spans="2:19" s="33" customFormat="1">
      <c r="B55" s="32"/>
      <c r="C55" s="21"/>
      <c r="D55" s="21"/>
      <c r="E55" s="21"/>
      <c r="F55" s="21"/>
      <c r="G55" s="21"/>
      <c r="H55" s="21"/>
      <c r="I55" s="21"/>
      <c r="J55" s="21"/>
      <c r="K55" s="21"/>
      <c r="L55" s="50"/>
      <c r="M55" s="50"/>
      <c r="N55" s="32"/>
      <c r="O55" s="50"/>
      <c r="P55" s="50"/>
      <c r="Q55" s="50"/>
      <c r="R55" s="50"/>
      <c r="S55" s="50"/>
    </row>
    <row r="56" spans="2:19" s="33" customFormat="1">
      <c r="B56" s="22"/>
      <c r="C56" s="15" t="s">
        <v>93</v>
      </c>
      <c r="D56" s="15" t="s">
        <v>94</v>
      </c>
      <c r="E56" s="15" t="s">
        <v>95</v>
      </c>
      <c r="F56" s="15" t="s">
        <v>96</v>
      </c>
      <c r="G56" s="15" t="s">
        <v>97</v>
      </c>
      <c r="H56" s="15" t="s">
        <v>98</v>
      </c>
      <c r="I56" s="15" t="s">
        <v>99</v>
      </c>
      <c r="J56" s="15" t="s">
        <v>100</v>
      </c>
      <c r="K56" s="15" t="s">
        <v>101</v>
      </c>
      <c r="L56" s="15" t="s">
        <v>102</v>
      </c>
      <c r="M56" s="50"/>
      <c r="N56" s="32"/>
      <c r="O56" s="50"/>
      <c r="P56" s="50"/>
      <c r="Q56" s="50"/>
      <c r="R56" s="50"/>
      <c r="S56" s="50"/>
    </row>
    <row r="57" spans="2:19" s="33" customFormat="1">
      <c r="B57" s="35"/>
      <c r="C57" s="46"/>
      <c r="D57" s="46"/>
      <c r="E57" s="46"/>
      <c r="F57" s="46"/>
      <c r="G57" s="46"/>
      <c r="H57" s="46"/>
      <c r="I57" s="46"/>
      <c r="J57" s="46"/>
      <c r="K57" s="46"/>
      <c r="L57" s="46"/>
      <c r="M57" s="50"/>
      <c r="N57" s="32"/>
      <c r="O57" s="50"/>
      <c r="P57" s="50"/>
      <c r="Q57" s="50"/>
      <c r="R57" s="50"/>
      <c r="S57" s="50"/>
    </row>
    <row r="58" spans="2:19" s="33" customFormat="1">
      <c r="B58" s="64" t="s">
        <v>150</v>
      </c>
      <c r="C58" s="82">
        <f t="shared" ref="C58:K58" si="29">SUM(C60:C73)</f>
        <v>8318839.0899999989</v>
      </c>
      <c r="D58" s="82">
        <f t="shared" si="29"/>
        <v>7485934.959999999</v>
      </c>
      <c r="E58" s="82">
        <f t="shared" si="29"/>
        <v>6624557.1999999993</v>
      </c>
      <c r="F58" s="82">
        <f t="shared" si="29"/>
        <v>8585136.629999999</v>
      </c>
      <c r="G58" s="82">
        <f t="shared" si="29"/>
        <v>9899852.6700000018</v>
      </c>
      <c r="H58" s="82">
        <f t="shared" si="29"/>
        <v>11857035.630000001</v>
      </c>
      <c r="I58" s="82">
        <f t="shared" si="29"/>
        <v>12357463.790000001</v>
      </c>
      <c r="J58" s="82">
        <f t="shared" si="29"/>
        <v>14282554.799999999</v>
      </c>
      <c r="K58" s="82">
        <f t="shared" si="29"/>
        <v>16972864.739999995</v>
      </c>
      <c r="L58" s="82">
        <f t="shared" ref="L58" si="30">SUM(L60:L73)</f>
        <v>17293930.080000002</v>
      </c>
      <c r="M58" s="50"/>
      <c r="N58" s="32"/>
      <c r="O58" s="50"/>
      <c r="P58" s="50"/>
      <c r="Q58" s="50"/>
      <c r="R58" s="50"/>
      <c r="S58" s="50"/>
    </row>
    <row r="59" spans="2:19" s="33" customFormat="1">
      <c r="B59" s="36"/>
      <c r="C59" s="83"/>
      <c r="D59" s="83"/>
      <c r="E59" s="83"/>
      <c r="F59" s="83"/>
      <c r="G59" s="83"/>
      <c r="H59" s="83"/>
      <c r="I59" s="83"/>
      <c r="J59" s="83"/>
      <c r="K59" s="83"/>
      <c r="L59" s="83"/>
      <c r="M59" s="50"/>
      <c r="N59" s="32"/>
      <c r="O59" s="50"/>
      <c r="P59" s="50"/>
      <c r="Q59" s="50"/>
      <c r="R59" s="50"/>
      <c r="S59" s="50"/>
    </row>
    <row r="60" spans="2:19" s="33" customFormat="1">
      <c r="B60" s="36" t="s">
        <v>151</v>
      </c>
      <c r="C60" s="83">
        <f t="shared" ref="C60:C73" si="31">M15</f>
        <v>458228.53</v>
      </c>
      <c r="D60" s="83">
        <f t="shared" ref="D60:L73" si="32">N15</f>
        <v>403970.69000000006</v>
      </c>
      <c r="E60" s="83">
        <f t="shared" si="32"/>
        <v>417486.13</v>
      </c>
      <c r="F60" s="83">
        <f t="shared" si="32"/>
        <v>400317.72000000003</v>
      </c>
      <c r="G60" s="83">
        <f t="shared" si="32"/>
        <v>394251.36</v>
      </c>
      <c r="H60" s="83">
        <f t="shared" si="32"/>
        <v>531009.07999999996</v>
      </c>
      <c r="I60" s="83">
        <f t="shared" si="32"/>
        <v>721172.86</v>
      </c>
      <c r="J60" s="83">
        <f t="shared" si="32"/>
        <v>939307.92999999982</v>
      </c>
      <c r="K60" s="83">
        <f t="shared" si="32"/>
        <v>1232598.8799999999</v>
      </c>
      <c r="L60" s="83">
        <f t="shared" si="32"/>
        <v>1631340.7200000002</v>
      </c>
      <c r="M60" s="50"/>
      <c r="N60" s="108"/>
      <c r="O60" s="50"/>
      <c r="P60" s="50"/>
      <c r="Q60" s="50"/>
      <c r="R60" s="50"/>
      <c r="S60" s="50"/>
    </row>
    <row r="61" spans="2:19" s="33" customFormat="1">
      <c r="B61" s="36" t="s">
        <v>152</v>
      </c>
      <c r="C61" s="83">
        <f t="shared" si="31"/>
        <v>129193.72999999998</v>
      </c>
      <c r="D61" s="83">
        <f t="shared" si="32"/>
        <v>109019.98</v>
      </c>
      <c r="E61" s="83">
        <f t="shared" si="32"/>
        <v>119507.21999999999</v>
      </c>
      <c r="F61" s="83">
        <f t="shared" si="32"/>
        <v>120602.28000000001</v>
      </c>
      <c r="G61" s="83">
        <f t="shared" si="32"/>
        <v>151939.29</v>
      </c>
      <c r="H61" s="83">
        <f t="shared" si="32"/>
        <v>231970.49</v>
      </c>
      <c r="I61" s="83">
        <f t="shared" si="32"/>
        <v>149036.03999999998</v>
      </c>
      <c r="J61" s="83">
        <f t="shared" si="32"/>
        <v>129764.84999999999</v>
      </c>
      <c r="K61" s="83">
        <f t="shared" si="32"/>
        <v>114259.14</v>
      </c>
      <c r="L61" s="83">
        <f t="shared" si="32"/>
        <v>150022.40000000002</v>
      </c>
      <c r="M61" s="50"/>
      <c r="N61" s="108"/>
      <c r="O61" s="50"/>
      <c r="P61" s="50"/>
      <c r="Q61" s="50"/>
      <c r="R61" s="50"/>
      <c r="S61" s="50"/>
    </row>
    <row r="62" spans="2:19" s="33" customFormat="1">
      <c r="B62" s="36" t="s">
        <v>153</v>
      </c>
      <c r="C62" s="83">
        <f t="shared" si="31"/>
        <v>110349.59999999999</v>
      </c>
      <c r="D62" s="83">
        <f t="shared" si="32"/>
        <v>124849.81999999999</v>
      </c>
      <c r="E62" s="83">
        <f t="shared" si="32"/>
        <v>119923.55</v>
      </c>
      <c r="F62" s="83">
        <f t="shared" si="32"/>
        <v>207051.93</v>
      </c>
      <c r="G62" s="83">
        <f t="shared" si="32"/>
        <v>269291</v>
      </c>
      <c r="H62" s="83">
        <f t="shared" si="32"/>
        <v>328231.08</v>
      </c>
      <c r="I62" s="83">
        <f t="shared" si="32"/>
        <v>423516.84</v>
      </c>
      <c r="J62" s="83">
        <f t="shared" si="32"/>
        <v>579307.84000000008</v>
      </c>
      <c r="K62" s="83">
        <f t="shared" si="32"/>
        <v>439227.72000000009</v>
      </c>
      <c r="L62" s="83">
        <f t="shared" si="32"/>
        <v>318444.94999999995</v>
      </c>
      <c r="M62" s="50"/>
      <c r="N62" s="108"/>
      <c r="O62" s="50"/>
      <c r="P62" s="50"/>
      <c r="Q62" s="50"/>
      <c r="R62" s="50"/>
      <c r="S62" s="50"/>
    </row>
    <row r="63" spans="2:19" s="33" customFormat="1">
      <c r="B63" s="36" t="s">
        <v>154</v>
      </c>
      <c r="C63" s="83">
        <f t="shared" si="31"/>
        <v>452524.79000000004</v>
      </c>
      <c r="D63" s="83">
        <f t="shared" si="32"/>
        <v>424867.44999999995</v>
      </c>
      <c r="E63" s="83">
        <f t="shared" si="32"/>
        <v>448483</v>
      </c>
      <c r="F63" s="83">
        <f t="shared" si="32"/>
        <v>458419.43</v>
      </c>
      <c r="G63" s="83">
        <f t="shared" si="32"/>
        <v>524320.41</v>
      </c>
      <c r="H63" s="83">
        <f t="shared" si="32"/>
        <v>527215</v>
      </c>
      <c r="I63" s="83">
        <f t="shared" si="32"/>
        <v>455797.04000000004</v>
      </c>
      <c r="J63" s="83">
        <f t="shared" si="32"/>
        <v>505591.85999999993</v>
      </c>
      <c r="K63" s="83">
        <f t="shared" si="32"/>
        <v>644084.62999999989</v>
      </c>
      <c r="L63" s="83">
        <f t="shared" si="32"/>
        <v>557745.83000000007</v>
      </c>
      <c r="M63" s="50"/>
      <c r="N63" s="108"/>
      <c r="O63" s="50"/>
      <c r="P63" s="50"/>
      <c r="Q63" s="50"/>
      <c r="R63" s="50"/>
      <c r="S63" s="50"/>
    </row>
    <row r="64" spans="2:19" s="33" customFormat="1">
      <c r="B64" s="36" t="s">
        <v>155</v>
      </c>
      <c r="C64" s="83">
        <f t="shared" si="31"/>
        <v>307009.40999999997</v>
      </c>
      <c r="D64" s="83">
        <f t="shared" si="32"/>
        <v>303220.08999999997</v>
      </c>
      <c r="E64" s="83">
        <f t="shared" si="32"/>
        <v>272187.49</v>
      </c>
      <c r="F64" s="83">
        <f t="shared" si="32"/>
        <v>349564.95</v>
      </c>
      <c r="G64" s="83">
        <f t="shared" si="32"/>
        <v>369903.07</v>
      </c>
      <c r="H64" s="83">
        <f t="shared" si="32"/>
        <v>388684.29</v>
      </c>
      <c r="I64" s="83">
        <f t="shared" si="32"/>
        <v>553801.50000000012</v>
      </c>
      <c r="J64" s="83">
        <f t="shared" si="32"/>
        <v>774123.05</v>
      </c>
      <c r="K64" s="83">
        <f t="shared" si="32"/>
        <v>1099153.45</v>
      </c>
      <c r="L64" s="83">
        <f t="shared" si="32"/>
        <v>1226537.7900000003</v>
      </c>
      <c r="M64" s="50"/>
      <c r="N64" s="108"/>
      <c r="O64" s="50"/>
      <c r="P64" s="50"/>
      <c r="Q64" s="50"/>
      <c r="R64" s="50"/>
      <c r="S64" s="50"/>
    </row>
    <row r="65" spans="2:19" s="33" customFormat="1">
      <c r="B65" s="36" t="s">
        <v>156</v>
      </c>
      <c r="C65" s="83">
        <f t="shared" si="31"/>
        <v>868102.74</v>
      </c>
      <c r="D65" s="83">
        <f t="shared" si="32"/>
        <v>795085.17</v>
      </c>
      <c r="E65" s="83">
        <f t="shared" si="32"/>
        <v>853923.78000000014</v>
      </c>
      <c r="F65" s="83">
        <f t="shared" si="32"/>
        <v>882590.86</v>
      </c>
      <c r="G65" s="83">
        <f t="shared" si="32"/>
        <v>912566.99</v>
      </c>
      <c r="H65" s="83">
        <f t="shared" si="32"/>
        <v>1053093.3899999999</v>
      </c>
      <c r="I65" s="83">
        <f t="shared" si="32"/>
        <v>1183241.42</v>
      </c>
      <c r="J65" s="83">
        <f t="shared" si="32"/>
        <v>1303324.75</v>
      </c>
      <c r="K65" s="83">
        <f t="shared" si="32"/>
        <v>1632940.06</v>
      </c>
      <c r="L65" s="83">
        <f t="shared" si="32"/>
        <v>1637393.3100000003</v>
      </c>
      <c r="M65" s="50"/>
      <c r="N65" s="108"/>
      <c r="O65" s="50"/>
      <c r="P65" s="50"/>
      <c r="Q65" s="50"/>
      <c r="R65" s="50"/>
      <c r="S65" s="50"/>
    </row>
    <row r="66" spans="2:19" s="33" customFormat="1">
      <c r="B66" s="36" t="s">
        <v>157</v>
      </c>
      <c r="C66" s="83">
        <f t="shared" si="31"/>
        <v>2756156.6999999993</v>
      </c>
      <c r="D66" s="83">
        <f t="shared" si="32"/>
        <v>2447614.7299999995</v>
      </c>
      <c r="E66" s="83">
        <f t="shared" si="32"/>
        <v>1690970.82</v>
      </c>
      <c r="F66" s="83">
        <f t="shared" si="32"/>
        <v>2537988.2400000002</v>
      </c>
      <c r="G66" s="83">
        <f t="shared" si="32"/>
        <v>3096123.34</v>
      </c>
      <c r="H66" s="83">
        <f t="shared" si="32"/>
        <v>4228337.99</v>
      </c>
      <c r="I66" s="83">
        <f t="shared" si="32"/>
        <v>4598062.8899999997</v>
      </c>
      <c r="J66" s="83">
        <f t="shared" si="32"/>
        <v>5417149.5800000001</v>
      </c>
      <c r="K66" s="83">
        <f t="shared" si="32"/>
        <v>6279431.169999999</v>
      </c>
      <c r="L66" s="83">
        <f t="shared" si="32"/>
        <v>6330349.290000001</v>
      </c>
      <c r="M66" s="50"/>
      <c r="N66" s="108"/>
      <c r="O66" s="50"/>
      <c r="P66" s="50"/>
      <c r="Q66" s="50"/>
      <c r="R66" s="50"/>
      <c r="S66" s="50"/>
    </row>
    <row r="67" spans="2:19" s="33" customFormat="1">
      <c r="B67" s="36" t="s">
        <v>158</v>
      </c>
      <c r="C67" s="83">
        <f t="shared" si="31"/>
        <v>274735.55000000005</v>
      </c>
      <c r="D67" s="83">
        <f t="shared" si="32"/>
        <v>281230.42</v>
      </c>
      <c r="E67" s="83">
        <f t="shared" si="32"/>
        <v>309244.25000000006</v>
      </c>
      <c r="F67" s="83">
        <f t="shared" si="32"/>
        <v>303401.30999999994</v>
      </c>
      <c r="G67" s="83">
        <f t="shared" si="32"/>
        <v>307010.94</v>
      </c>
      <c r="H67" s="83">
        <f t="shared" si="32"/>
        <v>399940.50999999995</v>
      </c>
      <c r="I67" s="83">
        <f t="shared" si="32"/>
        <v>366807.55000000005</v>
      </c>
      <c r="J67" s="83">
        <f t="shared" si="32"/>
        <v>499396.32</v>
      </c>
      <c r="K67" s="83">
        <f t="shared" si="32"/>
        <v>731762.17000000016</v>
      </c>
      <c r="L67" s="83">
        <f t="shared" si="32"/>
        <v>659268.18000000017</v>
      </c>
      <c r="M67" s="50"/>
      <c r="N67" s="108"/>
      <c r="O67" s="50"/>
      <c r="P67" s="50"/>
      <c r="Q67" s="50"/>
      <c r="R67" s="50"/>
      <c r="S67" s="50"/>
    </row>
    <row r="68" spans="2:19" s="33" customFormat="1">
      <c r="B68" s="36" t="s">
        <v>159</v>
      </c>
      <c r="C68" s="83">
        <f t="shared" si="31"/>
        <v>1244837.47</v>
      </c>
      <c r="D68" s="83">
        <f t="shared" si="32"/>
        <v>1083262.0299999998</v>
      </c>
      <c r="E68" s="83">
        <f t="shared" si="32"/>
        <v>891425.42</v>
      </c>
      <c r="F68" s="83">
        <f t="shared" si="32"/>
        <v>1177658.3400000001</v>
      </c>
      <c r="G68" s="83">
        <f t="shared" si="32"/>
        <v>1341077.3700000003</v>
      </c>
      <c r="H68" s="83">
        <f t="shared" si="32"/>
        <v>1228345.6100000001</v>
      </c>
      <c r="I68" s="83">
        <f t="shared" si="32"/>
        <v>1038034.1900000001</v>
      </c>
      <c r="J68" s="83">
        <f t="shared" si="32"/>
        <v>1131140.2099999997</v>
      </c>
      <c r="K68" s="83">
        <f t="shared" si="32"/>
        <v>1656182.2999999998</v>
      </c>
      <c r="L68" s="83">
        <f t="shared" si="32"/>
        <v>1826837.8799999997</v>
      </c>
      <c r="M68" s="50"/>
      <c r="N68" s="108"/>
      <c r="O68" s="50"/>
      <c r="P68" s="50"/>
      <c r="Q68" s="50"/>
      <c r="R68" s="50"/>
      <c r="S68" s="50"/>
    </row>
    <row r="69" spans="2:19" s="33" customFormat="1">
      <c r="B69" s="36" t="s">
        <v>160</v>
      </c>
      <c r="C69" s="83">
        <f t="shared" si="31"/>
        <v>1314342.2899999998</v>
      </c>
      <c r="D69" s="83">
        <f t="shared" si="32"/>
        <v>1098702.8</v>
      </c>
      <c r="E69" s="83">
        <f t="shared" si="32"/>
        <v>1052190.5599999998</v>
      </c>
      <c r="F69" s="83">
        <f t="shared" si="32"/>
        <v>1450676.32</v>
      </c>
      <c r="G69" s="83">
        <f t="shared" si="32"/>
        <v>1644956.0199999998</v>
      </c>
      <c r="H69" s="83">
        <f t="shared" si="32"/>
        <v>1758427.79</v>
      </c>
      <c r="I69" s="83">
        <f t="shared" si="32"/>
        <v>1702992.57</v>
      </c>
      <c r="J69" s="83">
        <f t="shared" si="32"/>
        <v>1826621.42</v>
      </c>
      <c r="K69" s="83">
        <f t="shared" si="32"/>
        <v>2068777.7000000002</v>
      </c>
      <c r="L69" s="83">
        <f t="shared" si="32"/>
        <v>1953360.2999999993</v>
      </c>
      <c r="M69" s="50"/>
      <c r="N69" s="108"/>
      <c r="O69" s="50"/>
      <c r="P69" s="50"/>
      <c r="Q69" s="50"/>
      <c r="R69" s="50"/>
      <c r="S69" s="50"/>
    </row>
    <row r="70" spans="2:19" s="33" customFormat="1">
      <c r="B70" s="36" t="s">
        <v>161</v>
      </c>
      <c r="C70" s="83">
        <f t="shared" si="31"/>
        <v>784.15</v>
      </c>
      <c r="D70" s="83">
        <f t="shared" si="32"/>
        <v>591.27</v>
      </c>
      <c r="E70" s="83">
        <f t="shared" si="32"/>
        <v>552.51</v>
      </c>
      <c r="F70" s="83">
        <f t="shared" si="32"/>
        <v>4906.24</v>
      </c>
      <c r="G70" s="83">
        <f t="shared" si="32"/>
        <v>6635.86</v>
      </c>
      <c r="H70" s="83">
        <f t="shared" si="32"/>
        <v>7998.5199999999995</v>
      </c>
      <c r="I70" s="83">
        <f t="shared" si="32"/>
        <v>7688.3499999999985</v>
      </c>
      <c r="J70" s="83">
        <f t="shared" si="32"/>
        <v>7525.5</v>
      </c>
      <c r="K70" s="83">
        <f t="shared" si="32"/>
        <v>12313.63</v>
      </c>
      <c r="L70" s="83">
        <f t="shared" si="32"/>
        <v>8867.7799999999988</v>
      </c>
      <c r="M70" s="50"/>
      <c r="N70" s="108"/>
      <c r="O70" s="50"/>
      <c r="P70" s="50"/>
      <c r="Q70" s="50"/>
      <c r="R70" s="50"/>
      <c r="S70" s="50"/>
    </row>
    <row r="71" spans="2:19" s="33" customFormat="1">
      <c r="B71" s="36" t="s">
        <v>162</v>
      </c>
      <c r="C71" s="83">
        <f t="shared" si="31"/>
        <v>19049.07</v>
      </c>
      <c r="D71" s="83">
        <f t="shared" si="32"/>
        <v>16526.230000000003</v>
      </c>
      <c r="E71" s="83">
        <f t="shared" si="32"/>
        <v>18023.68</v>
      </c>
      <c r="F71" s="83">
        <f t="shared" si="32"/>
        <v>26330.879999999997</v>
      </c>
      <c r="G71" s="83">
        <f t="shared" si="32"/>
        <v>32763.989999999998</v>
      </c>
      <c r="H71" s="83">
        <f t="shared" si="32"/>
        <v>29427.309999999998</v>
      </c>
      <c r="I71" s="83">
        <f t="shared" si="32"/>
        <v>35955.100000000006</v>
      </c>
      <c r="J71" s="83">
        <f t="shared" si="32"/>
        <v>44259.11</v>
      </c>
      <c r="K71" s="83">
        <f t="shared" si="32"/>
        <v>57502.779999999992</v>
      </c>
      <c r="L71" s="83">
        <f t="shared" si="32"/>
        <v>66371.749999999985</v>
      </c>
      <c r="M71" s="50"/>
      <c r="N71" s="108"/>
      <c r="O71" s="50"/>
      <c r="P71" s="50"/>
      <c r="Q71" s="50"/>
      <c r="R71" s="50"/>
      <c r="S71" s="50"/>
    </row>
    <row r="72" spans="2:19" s="33" customFormat="1">
      <c r="B72" s="36" t="s">
        <v>163</v>
      </c>
      <c r="C72" s="83">
        <f t="shared" si="31"/>
        <v>382565.55000000005</v>
      </c>
      <c r="D72" s="83">
        <f t="shared" si="32"/>
        <v>395025.89999999997</v>
      </c>
      <c r="E72" s="83">
        <f t="shared" si="32"/>
        <v>427673.03</v>
      </c>
      <c r="F72" s="83">
        <f t="shared" si="32"/>
        <v>661462.34</v>
      </c>
      <c r="G72" s="83">
        <f t="shared" si="32"/>
        <v>845784.38</v>
      </c>
      <c r="H72" s="83">
        <f t="shared" si="32"/>
        <v>1140440.8799999999</v>
      </c>
      <c r="I72" s="83">
        <f t="shared" si="32"/>
        <v>1114787.8099999998</v>
      </c>
      <c r="J72" s="83">
        <f t="shared" si="32"/>
        <v>1114409.6499999999</v>
      </c>
      <c r="K72" s="83">
        <f t="shared" si="32"/>
        <v>988148.36999999988</v>
      </c>
      <c r="L72" s="83">
        <f t="shared" si="32"/>
        <v>898788.3899999999</v>
      </c>
      <c r="M72" s="50"/>
      <c r="N72" s="108"/>
      <c r="O72" s="50"/>
      <c r="P72" s="50"/>
      <c r="Q72" s="50"/>
      <c r="R72" s="50"/>
      <c r="S72" s="50"/>
    </row>
    <row r="73" spans="2:19" s="33" customFormat="1">
      <c r="B73" s="36" t="s">
        <v>164</v>
      </c>
      <c r="C73" s="83">
        <f t="shared" si="31"/>
        <v>959.51</v>
      </c>
      <c r="D73" s="83">
        <f t="shared" si="32"/>
        <v>1968.3799999999997</v>
      </c>
      <c r="E73" s="83">
        <f t="shared" si="32"/>
        <v>2965.76</v>
      </c>
      <c r="F73" s="83">
        <f t="shared" si="32"/>
        <v>4165.79</v>
      </c>
      <c r="G73" s="83">
        <f t="shared" si="32"/>
        <v>3228.65</v>
      </c>
      <c r="H73" s="83">
        <f t="shared" si="32"/>
        <v>3913.69</v>
      </c>
      <c r="I73" s="83">
        <f t="shared" si="32"/>
        <v>6569.63</v>
      </c>
      <c r="J73" s="83">
        <f t="shared" si="32"/>
        <v>10632.729999999998</v>
      </c>
      <c r="K73" s="83">
        <f t="shared" si="32"/>
        <v>16482.740000000002</v>
      </c>
      <c r="L73" s="83">
        <f t="shared" si="32"/>
        <v>28601.510000000002</v>
      </c>
      <c r="M73" s="50"/>
      <c r="N73" s="108"/>
      <c r="O73" s="50"/>
      <c r="P73" s="50"/>
      <c r="Q73" s="50"/>
      <c r="R73" s="50"/>
      <c r="S73" s="50"/>
    </row>
    <row r="74" spans="2:19" s="33" customFormat="1">
      <c r="C74" s="39"/>
      <c r="D74" s="39"/>
      <c r="E74" s="39"/>
      <c r="F74" s="39"/>
      <c r="G74" s="39"/>
      <c r="H74" s="39"/>
      <c r="I74" s="39"/>
      <c r="J74" s="39"/>
      <c r="K74" s="39"/>
      <c r="L74" s="50"/>
      <c r="M74" s="50"/>
      <c r="N74" s="108"/>
      <c r="O74" s="50"/>
      <c r="P74" s="50"/>
      <c r="Q74" s="50"/>
      <c r="R74" s="50"/>
      <c r="S74" s="50"/>
    </row>
    <row r="75" spans="2:19" s="33" customFormat="1" ht="21.6" customHeight="1">
      <c r="B75" s="31" t="s">
        <v>165</v>
      </c>
      <c r="C75" s="32"/>
      <c r="D75" s="32"/>
      <c r="E75" s="32"/>
      <c r="F75" s="32"/>
      <c r="G75" s="32"/>
      <c r="H75" s="32"/>
      <c r="I75" s="32"/>
      <c r="J75" s="32"/>
      <c r="K75" s="32"/>
      <c r="L75" s="50"/>
      <c r="M75" s="50"/>
      <c r="N75" s="32"/>
      <c r="O75" s="50"/>
      <c r="P75" s="50"/>
      <c r="Q75" s="50"/>
      <c r="R75" s="50"/>
      <c r="S75" s="50"/>
    </row>
    <row r="76" spans="2:19" s="33" customFormat="1">
      <c r="B76" s="32"/>
      <c r="C76" s="21"/>
      <c r="D76" s="21"/>
      <c r="E76" s="21"/>
      <c r="F76" s="21"/>
      <c r="G76" s="21"/>
      <c r="H76" s="21"/>
      <c r="I76" s="21"/>
      <c r="J76" s="21"/>
      <c r="K76" s="21"/>
      <c r="L76" s="50"/>
      <c r="M76" s="50"/>
      <c r="N76" s="32"/>
      <c r="O76" s="50"/>
      <c r="P76" s="50"/>
      <c r="Q76" s="50"/>
      <c r="R76" s="50"/>
      <c r="S76" s="50"/>
    </row>
    <row r="77" spans="2:19" s="33" customFormat="1">
      <c r="B77" s="22"/>
      <c r="C77" s="15" t="s">
        <v>93</v>
      </c>
      <c r="D77" s="15" t="s">
        <v>94</v>
      </c>
      <c r="E77" s="15" t="s">
        <v>95</v>
      </c>
      <c r="F77" s="15" t="s">
        <v>96</v>
      </c>
      <c r="G77" s="15" t="s">
        <v>97</v>
      </c>
      <c r="H77" s="15" t="s">
        <v>98</v>
      </c>
      <c r="I77" s="15" t="s">
        <v>99</v>
      </c>
      <c r="J77" s="15" t="s">
        <v>100</v>
      </c>
      <c r="K77" s="15" t="s">
        <v>101</v>
      </c>
      <c r="L77" s="15" t="s">
        <v>102</v>
      </c>
      <c r="M77" s="50"/>
      <c r="N77" s="32"/>
      <c r="O77" s="50"/>
      <c r="P77" s="50"/>
      <c r="Q77" s="50"/>
      <c r="R77" s="50"/>
      <c r="S77" s="50"/>
    </row>
    <row r="78" spans="2:19" s="33" customFormat="1">
      <c r="B78" s="35"/>
      <c r="C78" s="46"/>
      <c r="D78" s="46"/>
      <c r="E78" s="46"/>
      <c r="F78" s="46"/>
      <c r="G78" s="46"/>
      <c r="H78" s="46"/>
      <c r="I78" s="46"/>
      <c r="J78" s="46"/>
      <c r="K78" s="46"/>
      <c r="L78" s="46"/>
      <c r="M78" s="50"/>
      <c r="N78" s="32"/>
      <c r="O78" s="50"/>
      <c r="P78" s="50"/>
      <c r="Q78" s="50"/>
      <c r="R78" s="50"/>
      <c r="S78" s="50"/>
    </row>
    <row r="79" spans="2:19" s="33" customFormat="1">
      <c r="B79" s="64" t="s">
        <v>150</v>
      </c>
      <c r="C79" s="84">
        <f t="shared" ref="C79:L79" si="33">SUM(C81:C94)</f>
        <v>8795605.9124615192</v>
      </c>
      <c r="D79" s="84">
        <f t="shared" si="33"/>
        <v>8656629.1136922836</v>
      </c>
      <c r="E79" s="84">
        <f t="shared" si="33"/>
        <v>8754776.3861538302</v>
      </c>
      <c r="F79" s="84">
        <f t="shared" si="33"/>
        <v>8631888.5892307516</v>
      </c>
      <c r="G79" s="84">
        <f t="shared" si="33"/>
        <v>8836791.5875112973</v>
      </c>
      <c r="H79" s="84">
        <f t="shared" si="33"/>
        <v>9285087.5738008898</v>
      </c>
      <c r="I79" s="84">
        <f t="shared" si="33"/>
        <v>9070684.3380271401</v>
      </c>
      <c r="J79" s="84">
        <f t="shared" si="33"/>
        <v>8782538.132760169</v>
      </c>
      <c r="K79" s="84">
        <f t="shared" si="33"/>
        <v>8466587.5194569938</v>
      </c>
      <c r="L79" s="84">
        <f t="shared" si="33"/>
        <v>7934086.7904977193</v>
      </c>
      <c r="M79" s="50"/>
      <c r="N79" s="32"/>
      <c r="O79" s="50"/>
      <c r="P79" s="50"/>
      <c r="Q79" s="50"/>
      <c r="R79" s="50"/>
      <c r="S79" s="50"/>
    </row>
    <row r="80" spans="2:19" s="33" customFormat="1">
      <c r="B80" s="36"/>
      <c r="C80" s="77"/>
      <c r="D80" s="77"/>
      <c r="E80" s="77"/>
      <c r="F80" s="77"/>
      <c r="G80" s="77"/>
      <c r="H80" s="77"/>
      <c r="I80" s="77"/>
      <c r="J80" s="77"/>
      <c r="K80" s="77"/>
      <c r="L80" s="77"/>
      <c r="M80" s="50"/>
      <c r="N80" s="32"/>
      <c r="O80" s="50"/>
      <c r="P80" s="50"/>
      <c r="Q80" s="50"/>
      <c r="R80" s="50"/>
      <c r="S80" s="50"/>
    </row>
    <row r="81" spans="2:19" s="33" customFormat="1">
      <c r="B81" s="36" t="s">
        <v>151</v>
      </c>
      <c r="C81" s="77">
        <f>AG15</f>
        <v>743956.99999999953</v>
      </c>
      <c r="D81" s="77">
        <f t="shared" ref="D81:L81" si="34">AH15</f>
        <v>671809.39999999991</v>
      </c>
      <c r="E81" s="77">
        <f t="shared" si="34"/>
        <v>684702.43076923059</v>
      </c>
      <c r="F81" s="77">
        <f t="shared" si="34"/>
        <v>634292.09230769204</v>
      </c>
      <c r="G81" s="77">
        <f t="shared" si="34"/>
        <v>605109.67692307686</v>
      </c>
      <c r="H81" s="77">
        <f t="shared" si="34"/>
        <v>601637.53846153826</v>
      </c>
      <c r="I81" s="77">
        <f t="shared" si="34"/>
        <v>650834.27782805369</v>
      </c>
      <c r="J81" s="77">
        <f t="shared" si="34"/>
        <v>660082.61755656055</v>
      </c>
      <c r="K81" s="77">
        <f t="shared" si="34"/>
        <v>674505.0343891388</v>
      </c>
      <c r="L81" s="77">
        <f t="shared" si="34"/>
        <v>678873.15837104013</v>
      </c>
      <c r="M81" s="50"/>
      <c r="N81" s="108"/>
      <c r="O81" s="50"/>
      <c r="P81" s="50"/>
      <c r="Q81" s="50"/>
      <c r="R81" s="50"/>
      <c r="S81" s="50"/>
    </row>
    <row r="82" spans="2:19" s="33" customFormat="1">
      <c r="B82" s="36" t="s">
        <v>152</v>
      </c>
      <c r="C82" s="77">
        <f t="shared" ref="C82:C94" si="35">AG16</f>
        <v>68582.646153846057</v>
      </c>
      <c r="D82" s="77">
        <f t="shared" ref="D82:D94" si="36">AH16</f>
        <v>73749.815384615198</v>
      </c>
      <c r="E82" s="77">
        <f t="shared" ref="E82:E94" si="37">AI16</f>
        <v>88579.153846153757</v>
      </c>
      <c r="F82" s="77">
        <f t="shared" ref="F82:F94" si="38">AJ16</f>
        <v>90012.030769230638</v>
      </c>
      <c r="G82" s="77">
        <f t="shared" ref="G82:G94" si="39">AK16</f>
        <v>100066.56923076915</v>
      </c>
      <c r="H82" s="77">
        <f t="shared" ref="H82:H94" si="40">AL16</f>
        <v>113315.91692307679</v>
      </c>
      <c r="I82" s="77">
        <f t="shared" ref="I82:I94" si="41">AM16</f>
        <v>100174.13846153833</v>
      </c>
      <c r="J82" s="77">
        <f t="shared" ref="J82:J94" si="42">AN16</f>
        <v>91958.473846153734</v>
      </c>
      <c r="K82" s="77">
        <f t="shared" ref="K82:K94" si="43">AO16</f>
        <v>76994.758371040574</v>
      </c>
      <c r="L82" s="77">
        <f t="shared" ref="L82:L94" si="44">AP16</f>
        <v>72112.316742081312</v>
      </c>
      <c r="M82" s="50"/>
      <c r="N82" s="108"/>
      <c r="O82" s="50"/>
      <c r="P82" s="50"/>
      <c r="Q82" s="50"/>
      <c r="R82" s="50"/>
      <c r="S82" s="50"/>
    </row>
    <row r="83" spans="2:19" s="33" customFormat="1">
      <c r="B83" s="36" t="s">
        <v>153</v>
      </c>
      <c r="C83" s="77">
        <f t="shared" si="35"/>
        <v>183344.04615384538</v>
      </c>
      <c r="D83" s="77">
        <f t="shared" si="36"/>
        <v>193298.79999999935</v>
      </c>
      <c r="E83" s="77">
        <f t="shared" si="37"/>
        <v>203850.55384615343</v>
      </c>
      <c r="F83" s="77">
        <f t="shared" si="38"/>
        <v>204881.15384615367</v>
      </c>
      <c r="G83" s="77">
        <f t="shared" si="39"/>
        <v>209381.1076923068</v>
      </c>
      <c r="H83" s="77">
        <f t="shared" si="40"/>
        <v>221015.42895927583</v>
      </c>
      <c r="I83" s="77">
        <f t="shared" si="41"/>
        <v>215204.15873303072</v>
      </c>
      <c r="J83" s="77">
        <f t="shared" si="42"/>
        <v>218182.1466063346</v>
      </c>
      <c r="K83" s="77">
        <f t="shared" si="43"/>
        <v>174718.19095022616</v>
      </c>
      <c r="L83" s="77">
        <f t="shared" si="44"/>
        <v>143684.27239818976</v>
      </c>
      <c r="M83" s="50"/>
      <c r="N83" s="108"/>
      <c r="O83" s="50"/>
      <c r="P83" s="50"/>
      <c r="Q83" s="50"/>
      <c r="R83" s="50"/>
      <c r="S83" s="50"/>
    </row>
    <row r="84" spans="2:19" s="33" customFormat="1">
      <c r="B84" s="36" t="s">
        <v>154</v>
      </c>
      <c r="C84" s="77">
        <f t="shared" si="35"/>
        <v>473311.79230769159</v>
      </c>
      <c r="D84" s="77">
        <f t="shared" si="36"/>
        <v>499843.69230769156</v>
      </c>
      <c r="E84" s="77">
        <f t="shared" si="37"/>
        <v>503742.03076922998</v>
      </c>
      <c r="F84" s="77">
        <f t="shared" si="38"/>
        <v>497329.78076922975</v>
      </c>
      <c r="G84" s="77">
        <f t="shared" si="39"/>
        <v>522726.44615384552</v>
      </c>
      <c r="H84" s="77">
        <f t="shared" si="40"/>
        <v>553097.12615384557</v>
      </c>
      <c r="I84" s="77">
        <f t="shared" si="41"/>
        <v>542044.08843438874</v>
      </c>
      <c r="J84" s="77">
        <f t="shared" si="42"/>
        <v>524230.07963800814</v>
      </c>
      <c r="K84" s="77">
        <f t="shared" si="43"/>
        <v>518422.00904977269</v>
      </c>
      <c r="L84" s="77">
        <f t="shared" si="44"/>
        <v>484255.43619909469</v>
      </c>
      <c r="M84" s="50"/>
      <c r="N84" s="108"/>
      <c r="O84" s="50"/>
      <c r="P84" s="50"/>
      <c r="Q84" s="50"/>
      <c r="R84" s="50"/>
      <c r="S84" s="50"/>
    </row>
    <row r="85" spans="2:19" s="33" customFormat="1">
      <c r="B85" s="36" t="s">
        <v>155</v>
      </c>
      <c r="C85" s="77">
        <f t="shared" si="35"/>
        <v>346730.24615384545</v>
      </c>
      <c r="D85" s="77">
        <f t="shared" si="36"/>
        <v>349221.5692307686</v>
      </c>
      <c r="E85" s="77">
        <f t="shared" si="37"/>
        <v>364294.15384615294</v>
      </c>
      <c r="F85" s="77">
        <f t="shared" si="38"/>
        <v>349618.43738461524</v>
      </c>
      <c r="G85" s="77">
        <f t="shared" si="39"/>
        <v>343093.02153846127</v>
      </c>
      <c r="H85" s="77">
        <f t="shared" si="40"/>
        <v>354406.85429864173</v>
      </c>
      <c r="I85" s="77">
        <f t="shared" si="41"/>
        <v>355733.5239818999</v>
      </c>
      <c r="J85" s="77">
        <f t="shared" si="42"/>
        <v>343564.83457013458</v>
      </c>
      <c r="K85" s="77">
        <f t="shared" si="43"/>
        <v>338399.11131221667</v>
      </c>
      <c r="L85" s="77">
        <f t="shared" si="44"/>
        <v>325318.62533936568</v>
      </c>
      <c r="M85" s="50"/>
      <c r="N85" s="108"/>
      <c r="O85" s="50"/>
      <c r="P85" s="50"/>
      <c r="Q85" s="50"/>
      <c r="R85" s="50"/>
      <c r="S85" s="50"/>
    </row>
    <row r="86" spans="2:19" s="33" customFormat="1">
      <c r="B86" s="36" t="s">
        <v>156</v>
      </c>
      <c r="C86" s="77">
        <f t="shared" si="35"/>
        <v>891904.799999999</v>
      </c>
      <c r="D86" s="77">
        <f t="shared" si="36"/>
        <v>888700.55923076731</v>
      </c>
      <c r="E86" s="77">
        <f t="shared" si="37"/>
        <v>901362.66153846018</v>
      </c>
      <c r="F86" s="77">
        <f t="shared" si="38"/>
        <v>873733.90969230735</v>
      </c>
      <c r="G86" s="77">
        <f t="shared" si="39"/>
        <v>873532.58461538306</v>
      </c>
      <c r="H86" s="77">
        <f t="shared" si="40"/>
        <v>895573.45158370992</v>
      </c>
      <c r="I86" s="77">
        <f t="shared" si="41"/>
        <v>859399.79999999923</v>
      </c>
      <c r="J86" s="77">
        <f t="shared" si="42"/>
        <v>836571.07511312165</v>
      </c>
      <c r="K86" s="77">
        <f t="shared" si="43"/>
        <v>830486.87420814252</v>
      </c>
      <c r="L86" s="77">
        <f t="shared" si="44"/>
        <v>769908.27692307613</v>
      </c>
      <c r="M86" s="50"/>
      <c r="N86" s="108"/>
      <c r="O86" s="50"/>
      <c r="P86" s="50"/>
      <c r="Q86" s="50"/>
      <c r="R86" s="50"/>
      <c r="S86" s="50"/>
    </row>
    <row r="87" spans="2:19" s="33" customFormat="1">
      <c r="B87" s="36" t="s">
        <v>157</v>
      </c>
      <c r="C87" s="77">
        <f t="shared" si="35"/>
        <v>2765065.8692307603</v>
      </c>
      <c r="D87" s="77">
        <f t="shared" si="36"/>
        <v>2663072.956923068</v>
      </c>
      <c r="E87" s="77">
        <f t="shared" si="37"/>
        <v>2678248.9692307636</v>
      </c>
      <c r="F87" s="77">
        <f t="shared" si="38"/>
        <v>2676061.5159999947</v>
      </c>
      <c r="G87" s="77">
        <f t="shared" si="39"/>
        <v>2827201.223348408</v>
      </c>
      <c r="H87" s="77">
        <f t="shared" si="40"/>
        <v>2951696.7366515803</v>
      </c>
      <c r="I87" s="77">
        <f t="shared" si="41"/>
        <v>2937218.8202714925</v>
      </c>
      <c r="J87" s="77">
        <f t="shared" si="42"/>
        <v>2885004.0095022572</v>
      </c>
      <c r="K87" s="77">
        <f t="shared" si="43"/>
        <v>2743049.9140271391</v>
      </c>
      <c r="L87" s="77">
        <f t="shared" si="44"/>
        <v>2592395.1484162789</v>
      </c>
      <c r="M87" s="50"/>
      <c r="N87" s="108"/>
      <c r="O87" s="50"/>
      <c r="P87" s="50"/>
      <c r="Q87" s="50"/>
      <c r="R87" s="50"/>
      <c r="S87" s="50"/>
    </row>
    <row r="88" spans="2:19" s="33" customFormat="1">
      <c r="B88" s="36" t="s">
        <v>158</v>
      </c>
      <c r="C88" s="77">
        <f t="shared" si="35"/>
        <v>246488.43076923033</v>
      </c>
      <c r="D88" s="77">
        <f t="shared" si="36"/>
        <v>251238.16923076822</v>
      </c>
      <c r="E88" s="77">
        <f t="shared" si="37"/>
        <v>253843.84615384557</v>
      </c>
      <c r="F88" s="77">
        <f t="shared" si="38"/>
        <v>245906.94769230715</v>
      </c>
      <c r="G88" s="77">
        <f t="shared" si="39"/>
        <v>244061.26153846132</v>
      </c>
      <c r="H88" s="77">
        <f t="shared" si="40"/>
        <v>269794.99819004495</v>
      </c>
      <c r="I88" s="77">
        <f t="shared" si="41"/>
        <v>253845.72850678684</v>
      </c>
      <c r="J88" s="77">
        <f t="shared" si="42"/>
        <v>240760.37285067793</v>
      </c>
      <c r="K88" s="77">
        <f t="shared" si="43"/>
        <v>256478.65158370967</v>
      </c>
      <c r="L88" s="77">
        <f t="shared" si="44"/>
        <v>231325.1402714928</v>
      </c>
      <c r="M88" s="50"/>
      <c r="N88" s="108"/>
      <c r="O88" s="50"/>
      <c r="P88" s="50"/>
      <c r="Q88" s="50"/>
      <c r="R88" s="50"/>
      <c r="S88" s="50"/>
    </row>
    <row r="89" spans="2:19" s="33" customFormat="1">
      <c r="B89" s="36" t="s">
        <v>159</v>
      </c>
      <c r="C89" s="77">
        <f t="shared" si="35"/>
        <v>823749.13230769068</v>
      </c>
      <c r="D89" s="77">
        <f t="shared" si="36"/>
        <v>789898.10769230663</v>
      </c>
      <c r="E89" s="77">
        <f t="shared" si="37"/>
        <v>814684.96615384554</v>
      </c>
      <c r="F89" s="77">
        <f t="shared" si="38"/>
        <v>821266.06153845997</v>
      </c>
      <c r="G89" s="77">
        <f t="shared" si="39"/>
        <v>801883.40814479534</v>
      </c>
      <c r="H89" s="77">
        <f t="shared" si="40"/>
        <v>839631.88832579087</v>
      </c>
      <c r="I89" s="77">
        <f t="shared" si="41"/>
        <v>826734.61266968166</v>
      </c>
      <c r="J89" s="77">
        <f t="shared" si="42"/>
        <v>810502.84886877658</v>
      </c>
      <c r="K89" s="77">
        <f t="shared" si="43"/>
        <v>821532.42352941073</v>
      </c>
      <c r="L89" s="77">
        <f t="shared" si="44"/>
        <v>795388.31945701188</v>
      </c>
      <c r="M89" s="50"/>
      <c r="N89" s="108"/>
      <c r="O89" s="50"/>
      <c r="P89" s="50"/>
      <c r="Q89" s="50"/>
      <c r="R89" s="50"/>
      <c r="S89" s="50"/>
    </row>
    <row r="90" spans="2:19" s="33" customFormat="1">
      <c r="B90" s="36" t="s">
        <v>160</v>
      </c>
      <c r="C90" s="77">
        <f t="shared" si="35"/>
        <v>1554950.2016923048</v>
      </c>
      <c r="D90" s="77">
        <f t="shared" si="36"/>
        <v>1588127.6283076834</v>
      </c>
      <c r="E90" s="77">
        <f t="shared" si="37"/>
        <v>1592754.3123076875</v>
      </c>
      <c r="F90" s="77">
        <f t="shared" si="38"/>
        <v>1557086.3461538397</v>
      </c>
      <c r="G90" s="77">
        <f t="shared" si="39"/>
        <v>1595712.0606334803</v>
      </c>
      <c r="H90" s="77">
        <f t="shared" si="40"/>
        <v>1671002.4831221648</v>
      </c>
      <c r="I90" s="77">
        <f t="shared" si="41"/>
        <v>1561510.4787330271</v>
      </c>
      <c r="J90" s="77">
        <f t="shared" si="42"/>
        <v>1442969.8180995462</v>
      </c>
      <c r="K90" s="77">
        <f t="shared" si="43"/>
        <v>1357072.3918552024</v>
      </c>
      <c r="L90" s="77">
        <f t="shared" si="44"/>
        <v>1227303.7466063334</v>
      </c>
      <c r="M90" s="50"/>
      <c r="N90" s="108"/>
      <c r="O90" s="50"/>
      <c r="P90" s="50"/>
      <c r="Q90" s="50"/>
      <c r="R90" s="50"/>
      <c r="S90" s="50"/>
    </row>
    <row r="91" spans="2:19" s="33" customFormat="1">
      <c r="B91" s="36" t="s">
        <v>161</v>
      </c>
      <c r="C91" s="77">
        <f t="shared" si="35"/>
        <v>1460.476923076915</v>
      </c>
      <c r="D91" s="77">
        <f t="shared" si="36"/>
        <v>1083.6923076923065</v>
      </c>
      <c r="E91" s="77">
        <f t="shared" si="37"/>
        <v>1029.215384615384</v>
      </c>
      <c r="F91" s="77">
        <f t="shared" si="38"/>
        <v>2979.1692307692256</v>
      </c>
      <c r="G91" s="77">
        <f t="shared" si="39"/>
        <v>4307.1999999999989</v>
      </c>
      <c r="H91" s="77">
        <f t="shared" si="40"/>
        <v>4754.8923076923002</v>
      </c>
      <c r="I91" s="77">
        <f t="shared" si="41"/>
        <v>4331.7999999999975</v>
      </c>
      <c r="J91" s="77">
        <f t="shared" si="42"/>
        <v>5541.9538461538277</v>
      </c>
      <c r="K91" s="77">
        <f t="shared" si="43"/>
        <v>7024.0769230769129</v>
      </c>
      <c r="L91" s="77">
        <f t="shared" si="44"/>
        <v>7756.0692307692125</v>
      </c>
      <c r="M91" s="50"/>
      <c r="N91" s="108"/>
      <c r="O91" s="50"/>
      <c r="P91" s="50"/>
      <c r="Q91" s="50"/>
      <c r="R91" s="50"/>
      <c r="S91" s="50"/>
    </row>
    <row r="92" spans="2:19" s="33" customFormat="1">
      <c r="B92" s="36" t="s">
        <v>162</v>
      </c>
      <c r="C92" s="77">
        <f t="shared" si="35"/>
        <v>19039.646153846112</v>
      </c>
      <c r="D92" s="77">
        <f t="shared" si="36"/>
        <v>21135.907692307668</v>
      </c>
      <c r="E92" s="77">
        <f t="shared" si="37"/>
        <v>19771.738461538407</v>
      </c>
      <c r="F92" s="77">
        <f t="shared" si="38"/>
        <v>22211.230769230664</v>
      </c>
      <c r="G92" s="77">
        <f t="shared" si="39"/>
        <v>24685.307692307681</v>
      </c>
      <c r="H92" s="77">
        <f t="shared" si="40"/>
        <v>25225.076923076835</v>
      </c>
      <c r="I92" s="77">
        <f t="shared" si="41"/>
        <v>25140.421719456965</v>
      </c>
      <c r="J92" s="77">
        <f t="shared" si="42"/>
        <v>25495.888687782797</v>
      </c>
      <c r="K92" s="77">
        <f t="shared" si="43"/>
        <v>26669.845248868754</v>
      </c>
      <c r="L92" s="77">
        <f t="shared" si="44"/>
        <v>29670.434389140199</v>
      </c>
      <c r="M92" s="50"/>
      <c r="N92" s="108"/>
      <c r="O92" s="50"/>
      <c r="P92" s="50"/>
      <c r="Q92" s="50"/>
      <c r="R92" s="50"/>
      <c r="S92" s="50"/>
    </row>
    <row r="93" spans="2:19" s="33" customFormat="1">
      <c r="B93" s="36" t="s">
        <v>163</v>
      </c>
      <c r="C93" s="77">
        <f t="shared" si="35"/>
        <v>676182.80923076894</v>
      </c>
      <c r="D93" s="77">
        <f t="shared" si="36"/>
        <v>664601.09230769193</v>
      </c>
      <c r="E93" s="77">
        <f t="shared" si="37"/>
        <v>646914.799999999</v>
      </c>
      <c r="F93" s="77">
        <f t="shared" si="38"/>
        <v>655532.58999999973</v>
      </c>
      <c r="G93" s="77">
        <f t="shared" si="39"/>
        <v>684321.47384615371</v>
      </c>
      <c r="H93" s="77">
        <f t="shared" si="40"/>
        <v>783186.79276018066</v>
      </c>
      <c r="I93" s="77">
        <f t="shared" si="41"/>
        <v>737363.62443438836</v>
      </c>
      <c r="J93" s="77">
        <f t="shared" si="42"/>
        <v>695357.71493212611</v>
      </c>
      <c r="K93" s="77">
        <f t="shared" si="43"/>
        <v>638825.92579185485</v>
      </c>
      <c r="L93" s="77">
        <f t="shared" si="44"/>
        <v>573984.45701357373</v>
      </c>
      <c r="M93" s="50"/>
      <c r="N93" s="108"/>
      <c r="O93" s="50"/>
      <c r="P93" s="50"/>
      <c r="Q93" s="50"/>
      <c r="R93" s="50"/>
      <c r="S93" s="50"/>
    </row>
    <row r="94" spans="2:19" s="33" customFormat="1">
      <c r="B94" s="36" t="s">
        <v>164</v>
      </c>
      <c r="C94" s="77">
        <f t="shared" si="35"/>
        <v>838.81538461538332</v>
      </c>
      <c r="D94" s="77">
        <f t="shared" si="36"/>
        <v>847.72307692307572</v>
      </c>
      <c r="E94" s="77">
        <f t="shared" si="37"/>
        <v>997.55384615384446</v>
      </c>
      <c r="F94" s="77">
        <f t="shared" si="38"/>
        <v>977.32307692307506</v>
      </c>
      <c r="G94" s="77">
        <f t="shared" si="39"/>
        <v>710.24615384615151</v>
      </c>
      <c r="H94" s="77">
        <f t="shared" si="40"/>
        <v>748.38914027149201</v>
      </c>
      <c r="I94" s="77">
        <f t="shared" si="41"/>
        <v>1148.8642533936631</v>
      </c>
      <c r="J94" s="77">
        <f t="shared" si="42"/>
        <v>2316.2986425339286</v>
      </c>
      <c r="K94" s="77">
        <f t="shared" si="43"/>
        <v>2408.3122171945679</v>
      </c>
      <c r="L94" s="77">
        <f t="shared" si="44"/>
        <v>2111.3891402714912</v>
      </c>
      <c r="M94" s="50"/>
      <c r="N94" s="108"/>
      <c r="O94" s="50"/>
      <c r="P94" s="50"/>
      <c r="Q94" s="50"/>
      <c r="R94" s="50"/>
      <c r="S94" s="50"/>
    </row>
    <row r="95" spans="2:19" s="33" customFormat="1">
      <c r="B95" s="32"/>
      <c r="C95" s="32"/>
      <c r="D95" s="32"/>
      <c r="E95" s="32"/>
      <c r="F95" s="32"/>
      <c r="G95" s="32"/>
      <c r="H95" s="32"/>
      <c r="I95" s="32"/>
      <c r="J95" s="32"/>
      <c r="K95" s="32"/>
      <c r="L95" s="50"/>
      <c r="M95" s="50"/>
      <c r="N95" s="32"/>
      <c r="O95" s="50"/>
      <c r="P95" s="50"/>
      <c r="Q95" s="50"/>
      <c r="R95" s="50"/>
      <c r="S95" s="50"/>
    </row>
    <row r="96" spans="2:19" s="33" customFormat="1">
      <c r="B96" s="31" t="s">
        <v>106</v>
      </c>
      <c r="C96" s="32"/>
      <c r="D96" s="32"/>
      <c r="E96" s="32"/>
      <c r="F96" s="32"/>
      <c r="G96" s="32"/>
      <c r="H96" s="32"/>
      <c r="I96" s="32"/>
      <c r="J96" s="32"/>
      <c r="K96" s="32"/>
      <c r="L96" s="50"/>
      <c r="M96" s="50"/>
      <c r="N96" s="32"/>
      <c r="O96" s="50"/>
      <c r="P96" s="50"/>
      <c r="Q96" s="50"/>
      <c r="R96" s="50"/>
      <c r="S96" s="50"/>
    </row>
    <row r="97" spans="2:19" s="33" customFormat="1">
      <c r="B97" s="32"/>
      <c r="C97" s="21"/>
      <c r="D97" s="21"/>
      <c r="E97" s="21"/>
      <c r="F97" s="21"/>
      <c r="G97" s="21"/>
      <c r="H97" s="21"/>
      <c r="I97" s="21"/>
      <c r="J97" s="21"/>
      <c r="K97" s="21"/>
      <c r="L97" s="50"/>
      <c r="M97" s="50"/>
      <c r="N97" s="32"/>
      <c r="O97" s="50"/>
      <c r="P97" s="50"/>
      <c r="Q97" s="50"/>
      <c r="R97" s="50"/>
      <c r="S97" s="50"/>
    </row>
    <row r="98" spans="2:19" s="33" customFormat="1">
      <c r="B98" s="22"/>
      <c r="C98" s="15" t="s">
        <v>93</v>
      </c>
      <c r="D98" s="15" t="s">
        <v>94</v>
      </c>
      <c r="E98" s="15" t="s">
        <v>95</v>
      </c>
      <c r="F98" s="15" t="s">
        <v>96</v>
      </c>
      <c r="G98" s="15" t="s">
        <v>97</v>
      </c>
      <c r="H98" s="15" t="s">
        <v>98</v>
      </c>
      <c r="I98" s="15" t="s">
        <v>99</v>
      </c>
      <c r="J98" s="15" t="s">
        <v>100</v>
      </c>
      <c r="K98" s="15" t="s">
        <v>101</v>
      </c>
      <c r="L98" s="15" t="s">
        <v>102</v>
      </c>
      <c r="M98" s="50"/>
      <c r="N98" s="32"/>
      <c r="O98" s="50"/>
      <c r="P98" s="50"/>
      <c r="Q98" s="50"/>
      <c r="R98" s="50"/>
      <c r="S98" s="50"/>
    </row>
    <row r="99" spans="2:19" s="33" customFormat="1">
      <c r="B99" s="35"/>
      <c r="C99" s="46"/>
      <c r="D99" s="46"/>
      <c r="E99" s="46"/>
      <c r="F99" s="46"/>
      <c r="G99" s="46"/>
      <c r="H99" s="46"/>
      <c r="I99" s="46"/>
      <c r="J99" s="46"/>
      <c r="K99" s="46"/>
      <c r="L99" s="46"/>
      <c r="M99" s="50"/>
      <c r="N99" s="32"/>
      <c r="O99" s="50"/>
      <c r="P99" s="50"/>
      <c r="Q99" s="50"/>
      <c r="R99" s="50"/>
      <c r="S99" s="50"/>
    </row>
    <row r="100" spans="2:19" s="33" customFormat="1">
      <c r="B100" s="64" t="s">
        <v>150</v>
      </c>
      <c r="C100" s="84">
        <f t="shared" ref="C100:K100" si="45">SUM(C102:C115)</f>
        <v>22029553.954542857</v>
      </c>
      <c r="D100" s="84">
        <f t="shared" si="45"/>
        <v>21789478.048457142</v>
      </c>
      <c r="E100" s="84">
        <f t="shared" si="45"/>
        <v>21860960.564571433</v>
      </c>
      <c r="F100" s="84">
        <f t="shared" si="45"/>
        <v>21409209.090857141</v>
      </c>
      <c r="G100" s="84">
        <f t="shared" si="45"/>
        <v>21780076.750952378</v>
      </c>
      <c r="H100" s="84">
        <f t="shared" si="45"/>
        <v>22663857.185261894</v>
      </c>
      <c r="I100" s="84">
        <f t="shared" si="45"/>
        <v>21872047.33020952</v>
      </c>
      <c r="J100" s="84">
        <f t="shared" si="45"/>
        <v>20876075.327619046</v>
      </c>
      <c r="K100" s="84">
        <f t="shared" si="45"/>
        <v>19825769.017142851</v>
      </c>
      <c r="L100" s="84">
        <f t="shared" ref="L100" si="46">SUM(L102:L115)</f>
        <v>18308955.977619044</v>
      </c>
      <c r="M100" s="50"/>
      <c r="N100" s="32"/>
      <c r="O100" s="50"/>
      <c r="P100" s="50"/>
      <c r="Q100" s="50"/>
      <c r="R100" s="50"/>
      <c r="S100" s="50"/>
    </row>
    <row r="101" spans="2:19" s="33" customFormat="1">
      <c r="B101" s="36"/>
      <c r="C101" s="77"/>
      <c r="D101" s="77"/>
      <c r="E101" s="77"/>
      <c r="F101" s="77"/>
      <c r="G101" s="77"/>
      <c r="H101" s="77"/>
      <c r="I101" s="77"/>
      <c r="J101" s="77"/>
      <c r="K101" s="77"/>
      <c r="L101" s="77"/>
      <c r="M101" s="50"/>
      <c r="N101" s="32"/>
      <c r="O101" s="50"/>
      <c r="P101" s="50"/>
      <c r="Q101" s="50"/>
      <c r="R101" s="50"/>
      <c r="S101" s="50"/>
    </row>
    <row r="102" spans="2:19" s="33" customFormat="1">
      <c r="B102" s="36" t="s">
        <v>151</v>
      </c>
      <c r="C102" s="77">
        <f>W15</f>
        <v>1926678.8978571428</v>
      </c>
      <c r="D102" s="77">
        <f t="shared" ref="D102:L115" si="47">X15</f>
        <v>1743133.0785714285</v>
      </c>
      <c r="E102" s="77">
        <f t="shared" si="47"/>
        <v>1775292.6557142858</v>
      </c>
      <c r="F102" s="77">
        <f t="shared" si="47"/>
        <v>1641297.732857143</v>
      </c>
      <c r="G102" s="77">
        <f t="shared" si="47"/>
        <v>1565123.51</v>
      </c>
      <c r="H102" s="77">
        <f t="shared" si="47"/>
        <v>1533257.7400000002</v>
      </c>
      <c r="I102" s="77">
        <f t="shared" si="47"/>
        <v>1615113.4066666667</v>
      </c>
      <c r="J102" s="77">
        <f t="shared" si="47"/>
        <v>1593921.0128571426</v>
      </c>
      <c r="K102" s="77">
        <f t="shared" si="47"/>
        <v>1590429.2638095238</v>
      </c>
      <c r="L102" s="77">
        <f t="shared" si="47"/>
        <v>1532663.7247619045</v>
      </c>
      <c r="M102" s="50"/>
      <c r="N102" s="108"/>
      <c r="O102" s="50"/>
      <c r="P102" s="50"/>
      <c r="Q102" s="50"/>
      <c r="R102" s="50"/>
      <c r="S102" s="50"/>
    </row>
    <row r="103" spans="2:19" s="33" customFormat="1">
      <c r="B103" s="36" t="s">
        <v>152</v>
      </c>
      <c r="C103" s="77">
        <f t="shared" ref="C103:C115" si="48">W16</f>
        <v>158585.06571428571</v>
      </c>
      <c r="D103" s="77">
        <f t="shared" si="47"/>
        <v>177323.81857142859</v>
      </c>
      <c r="E103" s="77">
        <f t="shared" si="47"/>
        <v>213114.51</v>
      </c>
      <c r="F103" s="77">
        <f t="shared" si="47"/>
        <v>217081.38</v>
      </c>
      <c r="G103" s="77">
        <f t="shared" si="47"/>
        <v>238159.47000000003</v>
      </c>
      <c r="H103" s="77">
        <f t="shared" si="47"/>
        <v>266268.7</v>
      </c>
      <c r="I103" s="77">
        <f t="shared" si="47"/>
        <v>239769.61</v>
      </c>
      <c r="J103" s="77">
        <f t="shared" si="47"/>
        <v>221986.39</v>
      </c>
      <c r="K103" s="77">
        <f t="shared" si="47"/>
        <v>186465.1042857143</v>
      </c>
      <c r="L103" s="77">
        <f t="shared" si="47"/>
        <v>168485.54999999996</v>
      </c>
      <c r="M103" s="50"/>
      <c r="N103" s="108"/>
      <c r="O103" s="50"/>
      <c r="P103" s="50"/>
      <c r="Q103" s="50"/>
      <c r="R103" s="50"/>
      <c r="S103" s="50"/>
    </row>
    <row r="104" spans="2:19" s="33" customFormat="1">
      <c r="B104" s="36" t="s">
        <v>153</v>
      </c>
      <c r="C104" s="77">
        <f t="shared" si="48"/>
        <v>473360.75571428571</v>
      </c>
      <c r="D104" s="77">
        <f t="shared" si="47"/>
        <v>491740.44142857142</v>
      </c>
      <c r="E104" s="77">
        <f t="shared" si="47"/>
        <v>511194.33857142855</v>
      </c>
      <c r="F104" s="77">
        <f t="shared" si="47"/>
        <v>506008.20999999996</v>
      </c>
      <c r="G104" s="77">
        <f t="shared" si="47"/>
        <v>505503.28</v>
      </c>
      <c r="H104" s="77">
        <f t="shared" si="47"/>
        <v>525158.07380952383</v>
      </c>
      <c r="I104" s="77">
        <f t="shared" si="47"/>
        <v>498154.09476190468</v>
      </c>
      <c r="J104" s="77">
        <f t="shared" si="47"/>
        <v>482308.3804761903</v>
      </c>
      <c r="K104" s="77">
        <f t="shared" si="47"/>
        <v>389403.02523809514</v>
      </c>
      <c r="L104" s="77">
        <f t="shared" si="47"/>
        <v>328021.5166666666</v>
      </c>
      <c r="M104" s="50"/>
      <c r="N104" s="108"/>
      <c r="O104" s="50"/>
      <c r="P104" s="50"/>
      <c r="Q104" s="50"/>
      <c r="R104" s="50"/>
      <c r="S104" s="50"/>
    </row>
    <row r="105" spans="2:19" s="33" customFormat="1">
      <c r="B105" s="36" t="s">
        <v>154</v>
      </c>
      <c r="C105" s="77">
        <f t="shared" si="48"/>
        <v>1184048.5</v>
      </c>
      <c r="D105" s="77">
        <f t="shared" si="47"/>
        <v>1262298.7128571428</v>
      </c>
      <c r="E105" s="77">
        <f t="shared" si="47"/>
        <v>1263241.7128571428</v>
      </c>
      <c r="F105" s="77">
        <f t="shared" si="47"/>
        <v>1244638.4099999999</v>
      </c>
      <c r="G105" s="77">
        <f t="shared" si="47"/>
        <v>1307468.1499999999</v>
      </c>
      <c r="H105" s="77">
        <f t="shared" si="47"/>
        <v>1373053.32</v>
      </c>
      <c r="I105" s="77">
        <f t="shared" si="47"/>
        <v>1340700.6754476191</v>
      </c>
      <c r="J105" s="77">
        <f t="shared" si="47"/>
        <v>1285062.2747619047</v>
      </c>
      <c r="K105" s="77">
        <f t="shared" si="47"/>
        <v>1254092.149047619</v>
      </c>
      <c r="L105" s="77">
        <f t="shared" si="47"/>
        <v>1162763.5419047619</v>
      </c>
      <c r="M105" s="50"/>
      <c r="N105" s="108"/>
      <c r="O105" s="50"/>
      <c r="P105" s="50"/>
      <c r="Q105" s="50"/>
      <c r="R105" s="50"/>
      <c r="S105" s="50"/>
    </row>
    <row r="106" spans="2:19" s="33" customFormat="1">
      <c r="B106" s="36" t="s">
        <v>155</v>
      </c>
      <c r="C106" s="77">
        <f t="shared" si="48"/>
        <v>854882.15428571438</v>
      </c>
      <c r="D106" s="77">
        <f t="shared" si="47"/>
        <v>862270.00999999989</v>
      </c>
      <c r="E106" s="77">
        <f t="shared" si="47"/>
        <v>898113.46</v>
      </c>
      <c r="F106" s="77">
        <f t="shared" si="47"/>
        <v>862454.24719999905</v>
      </c>
      <c r="G106" s="77">
        <f t="shared" si="47"/>
        <v>846247.37999999989</v>
      </c>
      <c r="H106" s="77">
        <f t="shared" si="47"/>
        <v>868665.96476190479</v>
      </c>
      <c r="I106" s="77">
        <f t="shared" si="47"/>
        <v>847040.21476190456</v>
      </c>
      <c r="J106" s="77">
        <f t="shared" si="47"/>
        <v>790009.62523809518</v>
      </c>
      <c r="K106" s="77">
        <f t="shared" si="47"/>
        <v>748783.99190476176</v>
      </c>
      <c r="L106" s="77">
        <f t="shared" si="47"/>
        <v>693345.84571428539</v>
      </c>
      <c r="M106" s="50"/>
      <c r="N106" s="108"/>
      <c r="O106" s="50"/>
      <c r="P106" s="50"/>
      <c r="Q106" s="50"/>
      <c r="R106" s="50"/>
      <c r="S106" s="50"/>
    </row>
    <row r="107" spans="2:19" s="33" customFormat="1">
      <c r="B107" s="36" t="s">
        <v>156</v>
      </c>
      <c r="C107" s="77">
        <f t="shared" si="48"/>
        <v>2239218.6057142857</v>
      </c>
      <c r="D107" s="77">
        <f t="shared" si="47"/>
        <v>2247835.1811428568</v>
      </c>
      <c r="E107" s="77">
        <f t="shared" si="47"/>
        <v>2269602.3014285713</v>
      </c>
      <c r="F107" s="77">
        <f t="shared" si="47"/>
        <v>2187147.6852000002</v>
      </c>
      <c r="G107" s="77">
        <f t="shared" si="47"/>
        <v>2177888.9499999997</v>
      </c>
      <c r="H107" s="77">
        <f t="shared" si="47"/>
        <v>2211648.7014285713</v>
      </c>
      <c r="I107" s="77">
        <f t="shared" si="47"/>
        <v>2096388.9509523809</v>
      </c>
      <c r="J107" s="77">
        <f t="shared" si="47"/>
        <v>2024869.6342857142</v>
      </c>
      <c r="K107" s="77">
        <f t="shared" si="47"/>
        <v>1984680.2290476188</v>
      </c>
      <c r="L107" s="77">
        <f t="shared" si="47"/>
        <v>1821382.175238095</v>
      </c>
      <c r="M107" s="50"/>
      <c r="N107" s="108"/>
      <c r="O107" s="50"/>
      <c r="P107" s="50"/>
      <c r="Q107" s="50"/>
      <c r="R107" s="50"/>
      <c r="S107" s="50"/>
    </row>
    <row r="108" spans="2:19" s="33" customFormat="1">
      <c r="B108" s="36" t="s">
        <v>157</v>
      </c>
      <c r="C108" s="77">
        <f t="shared" si="48"/>
        <v>6896858.165</v>
      </c>
      <c r="D108" s="77">
        <f t="shared" si="47"/>
        <v>6693722.6565714283</v>
      </c>
      <c r="E108" s="77">
        <f t="shared" si="47"/>
        <v>6675546.1628571423</v>
      </c>
      <c r="F108" s="77">
        <f t="shared" si="47"/>
        <v>6627382.0873142853</v>
      </c>
      <c r="G108" s="77">
        <f t="shared" si="47"/>
        <v>6951948.2457142854</v>
      </c>
      <c r="H108" s="77">
        <f t="shared" si="47"/>
        <v>7214892.0871428568</v>
      </c>
      <c r="I108" s="77">
        <f t="shared" si="47"/>
        <v>7064454.8933333335</v>
      </c>
      <c r="J108" s="77">
        <f t="shared" si="47"/>
        <v>6830324.6657142853</v>
      </c>
      <c r="K108" s="77">
        <f t="shared" si="47"/>
        <v>6390905.2804761901</v>
      </c>
      <c r="L108" s="77">
        <f t="shared" si="47"/>
        <v>5969844.6042857124</v>
      </c>
      <c r="M108" s="50"/>
      <c r="N108" s="108"/>
      <c r="O108" s="50"/>
      <c r="P108" s="50"/>
      <c r="Q108" s="50"/>
      <c r="R108" s="50"/>
      <c r="S108" s="50"/>
    </row>
    <row r="109" spans="2:19" s="33" customFormat="1">
      <c r="B109" s="36" t="s">
        <v>158</v>
      </c>
      <c r="C109" s="77">
        <f t="shared" si="48"/>
        <v>613180.32857142854</v>
      </c>
      <c r="D109" s="77">
        <f t="shared" si="47"/>
        <v>621554.88714285707</v>
      </c>
      <c r="E109" s="77">
        <f t="shared" si="47"/>
        <v>621529.23571428563</v>
      </c>
      <c r="F109" s="77">
        <f t="shared" si="47"/>
        <v>604055.32999999996</v>
      </c>
      <c r="G109" s="77">
        <f t="shared" si="47"/>
        <v>599686.12</v>
      </c>
      <c r="H109" s="77">
        <f t="shared" si="47"/>
        <v>650368.51904761908</v>
      </c>
      <c r="I109" s="77">
        <f t="shared" si="47"/>
        <v>610197.36619047623</v>
      </c>
      <c r="J109" s="77">
        <f t="shared" si="47"/>
        <v>558646.13047619036</v>
      </c>
      <c r="K109" s="77">
        <f t="shared" si="47"/>
        <v>568468.22142857139</v>
      </c>
      <c r="L109" s="77">
        <f t="shared" si="47"/>
        <v>508992.75380952371</v>
      </c>
      <c r="M109" s="50"/>
      <c r="N109" s="108"/>
      <c r="O109" s="50"/>
      <c r="P109" s="50"/>
      <c r="Q109" s="50"/>
      <c r="R109" s="50"/>
      <c r="S109" s="50"/>
    </row>
    <row r="110" spans="2:19" s="33" customFormat="1">
      <c r="B110" s="36" t="s">
        <v>159</v>
      </c>
      <c r="C110" s="77">
        <f t="shared" si="48"/>
        <v>1954525.61</v>
      </c>
      <c r="D110" s="77">
        <f t="shared" si="47"/>
        <v>1900372.9014285714</v>
      </c>
      <c r="E110" s="77">
        <f t="shared" si="47"/>
        <v>1929452.23</v>
      </c>
      <c r="F110" s="77">
        <f t="shared" si="47"/>
        <v>1922361.34</v>
      </c>
      <c r="G110" s="77">
        <f t="shared" si="47"/>
        <v>1856630.1457142858</v>
      </c>
      <c r="H110" s="77">
        <f t="shared" si="47"/>
        <v>1924062.0929523709</v>
      </c>
      <c r="I110" s="77">
        <f t="shared" si="47"/>
        <v>1871189.3504761904</v>
      </c>
      <c r="J110" s="77">
        <f t="shared" si="47"/>
        <v>1814233.138095238</v>
      </c>
      <c r="K110" s="77">
        <f t="shared" si="47"/>
        <v>1786553.6461904759</v>
      </c>
      <c r="L110" s="77">
        <f t="shared" si="47"/>
        <v>1695165.6995238091</v>
      </c>
      <c r="M110" s="50"/>
      <c r="N110" s="108"/>
      <c r="O110" s="50"/>
      <c r="P110" s="50"/>
      <c r="Q110" s="50"/>
      <c r="R110" s="50"/>
      <c r="S110" s="50"/>
    </row>
    <row r="111" spans="2:19" s="33" customFormat="1">
      <c r="B111" s="36" t="s">
        <v>160</v>
      </c>
      <c r="C111" s="77">
        <f t="shared" si="48"/>
        <v>3917183.8802571432</v>
      </c>
      <c r="D111" s="77">
        <f t="shared" si="47"/>
        <v>4003628.6335999998</v>
      </c>
      <c r="E111" s="77">
        <f t="shared" si="47"/>
        <v>3980456.5002857144</v>
      </c>
      <c r="F111" s="77">
        <f t="shared" si="47"/>
        <v>3889582.7857142854</v>
      </c>
      <c r="G111" s="77">
        <f t="shared" si="47"/>
        <v>3972640.1495238096</v>
      </c>
      <c r="H111" s="77">
        <f t="shared" si="47"/>
        <v>4130309.8937380952</v>
      </c>
      <c r="I111" s="77">
        <f t="shared" si="47"/>
        <v>3838132.2104761903</v>
      </c>
      <c r="J111" s="77">
        <f t="shared" si="47"/>
        <v>3514460.8914285712</v>
      </c>
      <c r="K111" s="77">
        <f t="shared" si="47"/>
        <v>3287479.2019047616</v>
      </c>
      <c r="L111" s="77">
        <f t="shared" si="47"/>
        <v>2946708.8890476194</v>
      </c>
      <c r="M111" s="50"/>
      <c r="N111" s="108"/>
      <c r="O111" s="50"/>
      <c r="P111" s="50"/>
      <c r="Q111" s="50"/>
      <c r="R111" s="50"/>
      <c r="S111" s="50"/>
    </row>
    <row r="112" spans="2:19" s="33" customFormat="1">
      <c r="B112" s="36" t="s">
        <v>161</v>
      </c>
      <c r="C112" s="77">
        <f t="shared" si="48"/>
        <v>3797.24</v>
      </c>
      <c r="D112" s="77">
        <f t="shared" si="47"/>
        <v>2815.2</v>
      </c>
      <c r="E112" s="77">
        <f t="shared" si="47"/>
        <v>2675.96</v>
      </c>
      <c r="F112" s="77">
        <f t="shared" si="47"/>
        <v>6854.84</v>
      </c>
      <c r="G112" s="77">
        <f t="shared" si="47"/>
        <v>10176.5</v>
      </c>
      <c r="H112" s="77">
        <f t="shared" si="47"/>
        <v>10630.220000000001</v>
      </c>
      <c r="I112" s="77">
        <f t="shared" si="47"/>
        <v>9014.99</v>
      </c>
      <c r="J112" s="77">
        <f t="shared" si="47"/>
        <v>11983.98</v>
      </c>
      <c r="K112" s="77">
        <f t="shared" si="47"/>
        <v>16364.2</v>
      </c>
      <c r="L112" s="77">
        <f t="shared" si="47"/>
        <v>18018.93</v>
      </c>
      <c r="M112" s="50"/>
      <c r="N112" s="108"/>
      <c r="O112" s="50"/>
      <c r="P112" s="50"/>
      <c r="Q112" s="50"/>
      <c r="R112" s="50"/>
      <c r="S112" s="50"/>
    </row>
    <row r="113" spans="2:19" s="33" customFormat="1">
      <c r="B113" s="36" t="s">
        <v>162</v>
      </c>
      <c r="C113" s="77">
        <f t="shared" si="48"/>
        <v>49361.869999999995</v>
      </c>
      <c r="D113" s="77">
        <f t="shared" si="47"/>
        <v>55706.850000000006</v>
      </c>
      <c r="E113" s="77">
        <f t="shared" si="47"/>
        <v>51130.17</v>
      </c>
      <c r="F113" s="77">
        <f t="shared" si="47"/>
        <v>57109.8</v>
      </c>
      <c r="G113" s="77">
        <f t="shared" si="47"/>
        <v>61515.8</v>
      </c>
      <c r="H113" s="77">
        <f t="shared" si="47"/>
        <v>63009.9</v>
      </c>
      <c r="I113" s="77">
        <f t="shared" si="47"/>
        <v>64499.896190476196</v>
      </c>
      <c r="J113" s="77">
        <f t="shared" si="47"/>
        <v>65648.997142857144</v>
      </c>
      <c r="K113" s="77">
        <f t="shared" si="47"/>
        <v>66770.553809523801</v>
      </c>
      <c r="L113" s="77">
        <f t="shared" si="47"/>
        <v>73073.539047619022</v>
      </c>
      <c r="M113" s="50"/>
      <c r="N113" s="108"/>
      <c r="O113" s="50"/>
      <c r="P113" s="50"/>
      <c r="Q113" s="50"/>
      <c r="R113" s="50"/>
      <c r="S113" s="50"/>
    </row>
    <row r="114" spans="2:19" s="33" customFormat="1">
      <c r="B114" s="36" t="s">
        <v>163</v>
      </c>
      <c r="C114" s="77">
        <f t="shared" si="48"/>
        <v>1756193.1614285714</v>
      </c>
      <c r="D114" s="77">
        <f t="shared" si="47"/>
        <v>1725269.54</v>
      </c>
      <c r="E114" s="77">
        <f t="shared" si="47"/>
        <v>1667409.7014285713</v>
      </c>
      <c r="F114" s="77">
        <f t="shared" si="47"/>
        <v>1640596.5240000002</v>
      </c>
      <c r="G114" s="77">
        <f t="shared" si="47"/>
        <v>1685372.7600000002</v>
      </c>
      <c r="H114" s="77">
        <f t="shared" si="47"/>
        <v>1890838.8676190479</v>
      </c>
      <c r="I114" s="77">
        <f t="shared" si="47"/>
        <v>1775396.9971428567</v>
      </c>
      <c r="J114" s="77">
        <f t="shared" si="47"/>
        <v>1678817.5928571427</v>
      </c>
      <c r="K114" s="77">
        <f t="shared" si="47"/>
        <v>1550253.5119047617</v>
      </c>
      <c r="L114" s="77">
        <f t="shared" si="47"/>
        <v>1382911.0885714283</v>
      </c>
      <c r="M114" s="50"/>
      <c r="N114" s="108"/>
      <c r="O114" s="50"/>
      <c r="P114" s="50"/>
      <c r="Q114" s="50"/>
      <c r="R114" s="50"/>
      <c r="S114" s="50"/>
    </row>
    <row r="115" spans="2:19" s="33" customFormat="1">
      <c r="B115" s="36" t="s">
        <v>164</v>
      </c>
      <c r="C115" s="77">
        <f t="shared" si="48"/>
        <v>1679.72</v>
      </c>
      <c r="D115" s="77">
        <f t="shared" si="47"/>
        <v>1806.1371428571429</v>
      </c>
      <c r="E115" s="77">
        <f t="shared" si="47"/>
        <v>2201.6257142857144</v>
      </c>
      <c r="F115" s="77">
        <f t="shared" si="47"/>
        <v>2638.7185714285715</v>
      </c>
      <c r="G115" s="77">
        <f t="shared" si="47"/>
        <v>1716.29</v>
      </c>
      <c r="H115" s="77">
        <f t="shared" si="47"/>
        <v>1693.104761904762</v>
      </c>
      <c r="I115" s="77">
        <f t="shared" si="47"/>
        <v>1994.673809523809</v>
      </c>
      <c r="J115" s="77">
        <f t="shared" si="47"/>
        <v>3802.6142857142841</v>
      </c>
      <c r="K115" s="77">
        <f t="shared" si="47"/>
        <v>5120.6380952380878</v>
      </c>
      <c r="L115" s="77">
        <f t="shared" si="47"/>
        <v>7578.1190476190377</v>
      </c>
      <c r="M115" s="50"/>
      <c r="N115" s="108"/>
      <c r="O115" s="50"/>
      <c r="P115" s="50"/>
      <c r="Q115" s="50"/>
      <c r="R115" s="50"/>
      <c r="S115" s="50"/>
    </row>
    <row r="116" spans="2:19" s="33" customFormat="1">
      <c r="B116" s="32"/>
      <c r="C116" s="32"/>
      <c r="D116" s="32"/>
      <c r="E116" s="32"/>
      <c r="F116" s="32"/>
      <c r="G116" s="32"/>
      <c r="H116" s="32"/>
      <c r="I116" s="32"/>
      <c r="J116" s="32"/>
      <c r="K116" s="32"/>
      <c r="L116" s="50"/>
      <c r="M116" s="50"/>
      <c r="N116" s="108"/>
      <c r="O116" s="50"/>
      <c r="P116" s="50"/>
      <c r="Q116" s="50"/>
      <c r="R116" s="50"/>
      <c r="S116" s="50"/>
    </row>
    <row r="117" spans="2:19" s="33" customFormat="1">
      <c r="B117" s="32"/>
      <c r="C117" s="32"/>
      <c r="D117" s="32"/>
      <c r="E117" s="32"/>
      <c r="F117" s="32"/>
      <c r="G117" s="32"/>
      <c r="H117" s="32"/>
      <c r="I117" s="32"/>
      <c r="J117" s="32"/>
      <c r="K117" s="32"/>
      <c r="L117" s="50"/>
      <c r="M117" s="50"/>
      <c r="N117" s="32"/>
      <c r="O117" s="50"/>
      <c r="P117" s="50"/>
      <c r="Q117" s="50"/>
      <c r="R117" s="50"/>
      <c r="S117" s="50"/>
    </row>
    <row r="118" spans="2:19" s="33" customFormat="1">
      <c r="B118" s="181" t="s">
        <v>166</v>
      </c>
      <c r="C118" s="32"/>
      <c r="D118" s="32"/>
      <c r="E118" s="32"/>
      <c r="F118" s="32"/>
      <c r="G118" s="32"/>
      <c r="H118" s="32"/>
      <c r="I118" s="32"/>
      <c r="J118" s="32"/>
      <c r="K118" s="32"/>
      <c r="L118" s="50"/>
      <c r="M118" s="50"/>
      <c r="N118" s="32"/>
      <c r="O118" s="50"/>
      <c r="P118" s="50"/>
      <c r="Q118" s="50"/>
      <c r="R118" s="50"/>
      <c r="S118" s="50"/>
    </row>
    <row r="119" spans="2:19" s="33" customFormat="1">
      <c r="B119" s="32"/>
      <c r="C119" s="21"/>
      <c r="D119" s="21"/>
      <c r="E119" s="21"/>
      <c r="F119" s="21"/>
      <c r="G119" s="21"/>
      <c r="H119" s="21"/>
      <c r="I119" s="21"/>
      <c r="J119" s="21"/>
      <c r="K119" s="21"/>
      <c r="L119" s="50"/>
      <c r="M119" s="50"/>
      <c r="N119" s="32"/>
      <c r="O119" s="50"/>
      <c r="P119" s="50"/>
      <c r="Q119" s="50"/>
      <c r="R119" s="50"/>
      <c r="S119" s="50"/>
    </row>
    <row r="120" spans="2:19" s="33" customFormat="1">
      <c r="B120" s="22"/>
      <c r="C120" s="15" t="s">
        <v>93</v>
      </c>
      <c r="D120" s="15" t="s">
        <v>94</v>
      </c>
      <c r="E120" s="15" t="s">
        <v>95</v>
      </c>
      <c r="F120" s="15" t="s">
        <v>96</v>
      </c>
      <c r="G120" s="15" t="s">
        <v>97</v>
      </c>
      <c r="H120" s="15" t="s">
        <v>98</v>
      </c>
      <c r="I120" s="15" t="s">
        <v>99</v>
      </c>
      <c r="J120" s="15" t="s">
        <v>100</v>
      </c>
      <c r="K120" s="15" t="s">
        <v>101</v>
      </c>
      <c r="L120" s="15" t="s">
        <v>102</v>
      </c>
      <c r="M120" s="50"/>
      <c r="N120" s="32"/>
      <c r="O120" s="50"/>
      <c r="P120" s="50"/>
      <c r="Q120" s="50"/>
      <c r="R120" s="50"/>
      <c r="S120" s="50"/>
    </row>
    <row r="121" spans="2:19" s="33" customFormat="1">
      <c r="B121" s="35"/>
      <c r="C121" s="46"/>
      <c r="D121" s="46"/>
      <c r="E121" s="46"/>
      <c r="F121" s="46"/>
      <c r="G121" s="46"/>
      <c r="H121" s="46"/>
      <c r="I121" s="46"/>
      <c r="J121" s="46"/>
      <c r="K121" s="46"/>
      <c r="L121" s="46"/>
      <c r="M121" s="50"/>
      <c r="N121" s="32"/>
      <c r="O121" s="50"/>
      <c r="P121" s="50"/>
      <c r="Q121" s="50"/>
      <c r="R121" s="50"/>
      <c r="S121" s="50"/>
    </row>
    <row r="122" spans="2:19" s="33" customFormat="1">
      <c r="B122" s="64" t="s">
        <v>150</v>
      </c>
      <c r="C122" s="153">
        <f>(C100*1000)/(365*'NRS Pop. Pivot Table'!C17)</f>
        <v>13.417970191027194</v>
      </c>
      <c r="D122" s="153">
        <f>(D100*1000)/(365*'NRS Pop. Pivot Table'!D17)</f>
        <v>13.208151677571307</v>
      </c>
      <c r="E122" s="153">
        <f>(E100*1000)/(365*'NRS Pop. Pivot Table'!E17)</f>
        <v>13.211229447184008</v>
      </c>
      <c r="F122" s="153">
        <f>(F100*1000)/(365*'NRS Pop. Pivot Table'!F17)</f>
        <v>12.917837818384848</v>
      </c>
      <c r="G122" s="153">
        <f>(G100*1000)/(365*'NRS Pop. Pivot Table'!G17)</f>
        <v>13.083031092724411</v>
      </c>
      <c r="H122" s="153">
        <f>(H100*1000)/(365*'NRS Pop. Pivot Table'!H17)</f>
        <v>13.601218647381005</v>
      </c>
      <c r="I122" s="153">
        <f>(I100*1000)/(365*'NRS Pop. Pivot Table'!I17)</f>
        <v>13.091836517595254</v>
      </c>
      <c r="J122" s="153">
        <f>(J100*1000)/(365*'NRS Pop. Pivot Table'!J17)</f>
        <v>12.395552300937942</v>
      </c>
      <c r="K122" s="153">
        <f>(K100*1000)/(365*'NRS Pop. Pivot Table'!K17)</f>
        <v>11.663382137870938</v>
      </c>
      <c r="L122" s="153">
        <f>(L100*1000)/(365*'NRS Pop. Pivot Table'!L17)</f>
        <v>10.645150200365851</v>
      </c>
      <c r="M122" s="50"/>
      <c r="N122" s="32"/>
      <c r="O122" s="50"/>
      <c r="P122" s="50"/>
      <c r="Q122" s="50"/>
      <c r="R122" s="50"/>
      <c r="S122" s="50"/>
    </row>
    <row r="123" spans="2:19" s="33" customFormat="1">
      <c r="B123" s="36"/>
      <c r="C123" s="71"/>
      <c r="D123" s="71"/>
      <c r="E123" s="71"/>
      <c r="F123" s="71"/>
      <c r="G123" s="71"/>
      <c r="H123" s="71"/>
      <c r="I123" s="71"/>
      <c r="J123" s="71"/>
      <c r="K123" s="71"/>
      <c r="L123" s="71"/>
      <c r="M123" s="50"/>
      <c r="N123" s="32"/>
      <c r="O123" s="50"/>
      <c r="P123" s="50"/>
      <c r="Q123" s="50"/>
      <c r="R123" s="50"/>
      <c r="S123" s="50"/>
    </row>
    <row r="124" spans="2:19" s="33" customFormat="1">
      <c r="B124" s="100" t="s">
        <v>151</v>
      </c>
      <c r="C124" s="102">
        <f>(C102*1000)/(365*'NRS Pop. Pivot Table'!C3)</f>
        <v>16.890728778950898</v>
      </c>
      <c r="D124" s="102">
        <f>(D102*1000)/(365*'NRS Pop. Pivot Table'!D3)</f>
        <v>15.300378254506956</v>
      </c>
      <c r="E124" s="102">
        <f>(E102*1000)/(365*'NRS Pop. Pivot Table'!E3)</f>
        <v>15.590151596601169</v>
      </c>
      <c r="F124" s="102">
        <f>(F102*1000)/(365*'NRS Pop. Pivot Table'!F3)</f>
        <v>14.469144045823013</v>
      </c>
      <c r="G124" s="102">
        <f>(G102*1000)/(365*'NRS Pop. Pivot Table'!G3)</f>
        <v>13.799437521121833</v>
      </c>
      <c r="H124" s="102">
        <f>(H102*1000)/(365*'NRS Pop. Pivot Table'!H3)</f>
        <v>13.559763121663252</v>
      </c>
      <c r="I124" s="102">
        <f>(I102*1000)/(365*'NRS Pop. Pivot Table'!I3)</f>
        <v>14.240052768842613</v>
      </c>
      <c r="J124" s="102">
        <f>(J102*1000)/(365*'NRS Pop. Pivot Table'!J3)</f>
        <v>14.045520694154009</v>
      </c>
      <c r="K124" s="102">
        <f>(K102*1000)/(365*'NRS Pop. Pivot Table'!K3)</f>
        <v>13.961136312437212</v>
      </c>
      <c r="L124" s="102">
        <f>(L102*1000)/(365*'NRS Pop. Pivot Table'!L3)</f>
        <v>13.369796409669823</v>
      </c>
      <c r="M124" s="50"/>
      <c r="N124" s="32"/>
      <c r="O124" s="50"/>
      <c r="P124" s="50"/>
      <c r="Q124" s="50"/>
      <c r="R124" s="50"/>
      <c r="S124" s="50"/>
    </row>
    <row r="125" spans="2:19" s="33" customFormat="1">
      <c r="B125" s="100" t="s">
        <v>152</v>
      </c>
      <c r="C125" s="102">
        <f>(C103*1000)/(365*'NRS Pop. Pivot Table'!C4)</f>
        <v>4.4640764435099189</v>
      </c>
      <c r="D125" s="102">
        <f>(D103*1000)/(365*'NRS Pop. Pivot Table'!D4)</f>
        <v>4.9677759475797352</v>
      </c>
      <c r="E125" s="102">
        <f>(E103*1000)/(365*'NRS Pop. Pivot Table'!E4)</f>
        <v>5.9396082466583966</v>
      </c>
      <c r="F125" s="102">
        <f>(F103*1000)/(365*'NRS Pop. Pivot Table'!F4)</f>
        <v>6.0391700617308421</v>
      </c>
      <c r="G125" s="102">
        <f>(G103*1000)/(365*'NRS Pop. Pivot Table'!G4)</f>
        <v>6.5998250000519603</v>
      </c>
      <c r="H125" s="102">
        <f>(H103*1000)/(365*'NRS Pop. Pivot Table'!H4)</f>
        <v>7.3650747374656271</v>
      </c>
      <c r="I125" s="102">
        <f>(I103*1000)/(365*'NRS Pop. Pivot Table'!I4)</f>
        <v>6.5736319533262328</v>
      </c>
      <c r="J125" s="102">
        <f>(J103*1000)/(365*'NRS Pop. Pivot Table'!J4)</f>
        <v>6.0835222903508877</v>
      </c>
      <c r="K125" s="102">
        <f>(K103*1000)/(365*'NRS Pop. Pivot Table'!K4)</f>
        <v>5.1061820267563158</v>
      </c>
      <c r="L125" s="102">
        <f>(L103*1000)/(365*'NRS Pop. Pivot Table'!L4)</f>
        <v>4.5894694377090879</v>
      </c>
      <c r="M125" s="50"/>
      <c r="N125" s="32"/>
      <c r="O125" s="50"/>
      <c r="P125" s="50"/>
      <c r="Q125" s="50"/>
      <c r="R125" s="50"/>
      <c r="S125" s="50"/>
    </row>
    <row r="126" spans="2:19" s="33" customFormat="1">
      <c r="B126" s="100" t="s">
        <v>153</v>
      </c>
      <c r="C126" s="102">
        <f>(C104*1000)/(365*'NRS Pop. Pivot Table'!C5)</f>
        <v>10.197672344809986</v>
      </c>
      <c r="D126" s="102">
        <f>(D104*1000)/(365*'NRS Pop. Pivot Table'!D5)</f>
        <v>10.623533987081087</v>
      </c>
      <c r="E126" s="102">
        <f>(E104*1000)/(365*'NRS Pop. Pivot Table'!E5)</f>
        <v>11.087617736945493</v>
      </c>
      <c r="F126" s="102">
        <f>(F104*1000)/(365*'NRS Pop. Pivot Table'!F5)</f>
        <v>11.039631962968524</v>
      </c>
      <c r="G126" s="102">
        <f>(G104*1000)/(365*'NRS Pop. Pivot Table'!G5)</f>
        <v>11.040396779020631</v>
      </c>
      <c r="H126" s="102">
        <f>(H104*1000)/(365*'NRS Pop. Pivot Table'!H5)</f>
        <v>11.511142748788023</v>
      </c>
      <c r="I126" s="102">
        <f>(I104*1000)/(365*'NRS Pop. Pivot Table'!I5)</f>
        <v>10.883010829329395</v>
      </c>
      <c r="J126" s="102">
        <f>(J104*1000)/(365*'NRS Pop. Pivot Table'!J5)</f>
        <v>10.545495939654275</v>
      </c>
      <c r="K126" s="102">
        <f>(K104*1000)/(365*'NRS Pop. Pivot Table'!K5)</f>
        <v>8.5030254996655845</v>
      </c>
      <c r="L126" s="102">
        <f>(L104*1000)/(365*'NRS Pop. Pivot Table'!L5)</f>
        <v>7.1432245986645793</v>
      </c>
      <c r="M126" s="50"/>
      <c r="N126" s="32"/>
      <c r="O126" s="50"/>
      <c r="P126" s="50"/>
      <c r="Q126" s="50"/>
      <c r="R126" s="50"/>
      <c r="S126" s="50"/>
    </row>
    <row r="127" spans="2:19" s="33" customFormat="1">
      <c r="B127" s="100" t="s">
        <v>154</v>
      </c>
      <c r="C127" s="102">
        <f>(C105*1000)/(365*'NRS Pop. Pivot Table'!C6)</f>
        <v>10.555017401470964</v>
      </c>
      <c r="D127" s="102">
        <f>(D105*1000)/(365*'NRS Pop. Pivot Table'!D6)</f>
        <v>11.186902624237892</v>
      </c>
      <c r="E127" s="102">
        <f>(E105*1000)/(365*'NRS Pop. Pivot Table'!E6)</f>
        <v>11.169210361993036</v>
      </c>
      <c r="F127" s="102">
        <f>(F105*1000)/(365*'NRS Pop. Pivot Table'!F6)</f>
        <v>11.006856743538956</v>
      </c>
      <c r="G127" s="102">
        <f>(G105*1000)/(365*'NRS Pop. Pivot Table'!G6)</f>
        <v>11.511802372184624</v>
      </c>
      <c r="H127" s="102">
        <f>(H105*1000)/(365*'NRS Pop. Pivot Table'!H6)</f>
        <v>12.072690247944347</v>
      </c>
      <c r="I127" s="102">
        <f>(I105*1000)/(365*'NRS Pop. Pivot Table'!I6)</f>
        <v>11.752358166391279</v>
      </c>
      <c r="J127" s="102">
        <f>(J105*1000)/(365*'NRS Pop. Pivot Table'!J6)</f>
        <v>11.215193999157503</v>
      </c>
      <c r="K127" s="102">
        <f>(K105*1000)/(365*'NRS Pop. Pivot Table'!K6)</f>
        <v>10.861076291225539</v>
      </c>
      <c r="L127" s="102">
        <f>(L105*1000)/(365*'NRS Pop. Pivot Table'!L6)</f>
        <v>10.005287548139906</v>
      </c>
      <c r="M127" s="50"/>
      <c r="N127" s="32"/>
      <c r="O127" s="50"/>
      <c r="P127" s="50"/>
      <c r="Q127" s="50"/>
      <c r="R127" s="50"/>
      <c r="S127" s="50"/>
    </row>
    <row r="128" spans="2:19" s="33" customFormat="1">
      <c r="B128" s="100" t="s">
        <v>155</v>
      </c>
      <c r="C128" s="102">
        <f>(C106*1000)/(365*'NRS Pop. Pivot Table'!C7)</f>
        <v>9.3303172530784266</v>
      </c>
      <c r="D128" s="102">
        <f>(D106*1000)/(365*'NRS Pop. Pivot Table'!D7)</f>
        <v>9.3540482318140246</v>
      </c>
      <c r="E128" s="102">
        <f>(E106*1000)/(365*'NRS Pop. Pivot Table'!E7)</f>
        <v>9.7082489531305924</v>
      </c>
      <c r="F128" s="102">
        <f>(F106*1000)/(365*'NRS Pop. Pivot Table'!F7)</f>
        <v>9.3137471905413438</v>
      </c>
      <c r="G128" s="102">
        <f>(G106*1000)/(365*'NRS Pop. Pivot Table'!G7)</f>
        <v>9.1030254839247853</v>
      </c>
      <c r="H128" s="102">
        <f>(H106*1000)/(365*'NRS Pop. Pivot Table'!H7)</f>
        <v>9.3543542796760519</v>
      </c>
      <c r="I128" s="102">
        <f>(I106*1000)/(365*'NRS Pop. Pivot Table'!I7)</f>
        <v>9.1184994995495288</v>
      </c>
      <c r="J128" s="102">
        <f>(J106*1000)/(365*'NRS Pop. Pivot Table'!J7)</f>
        <v>8.4545941944624499</v>
      </c>
      <c r="K128" s="102">
        <f>(K106*1000)/(365*'NRS Pop. Pivot Table'!K7)</f>
        <v>7.9623938128576457</v>
      </c>
      <c r="L128" s="102">
        <f>(L106*1000)/(365*'NRS Pop. Pivot Table'!L7)</f>
        <v>7.3055902479114554</v>
      </c>
      <c r="M128" s="50"/>
      <c r="N128" s="32"/>
      <c r="O128" s="50"/>
      <c r="P128" s="50"/>
      <c r="Q128" s="50"/>
      <c r="R128" s="50"/>
      <c r="S128" s="50"/>
    </row>
    <row r="129" spans="2:31" s="33" customFormat="1">
      <c r="B129" s="100" t="s">
        <v>156</v>
      </c>
      <c r="C129" s="102">
        <f>(C107*1000)/(365*'NRS Pop. Pivot Table'!C8)</f>
        <v>12.479623211885604</v>
      </c>
      <c r="D129" s="102">
        <f>(D107*1000)/(365*'NRS Pop. Pivot Table'!D8)</f>
        <v>12.548858197067229</v>
      </c>
      <c r="E129" s="102">
        <f>(E107*1000)/(365*'NRS Pop. Pivot Table'!E8)</f>
        <v>12.737416903906547</v>
      </c>
      <c r="F129" s="102">
        <f>(F107*1000)/(365*'NRS Pop. Pivot Table'!F8)</f>
        <v>12.332162525348087</v>
      </c>
      <c r="G129" s="102">
        <f>(G107*1000)/(365*'NRS Pop. Pivot Table'!G8)</f>
        <v>12.283850664640685</v>
      </c>
      <c r="H129" s="102">
        <f>(H107*1000)/(365*'NRS Pop. Pivot Table'!H8)</f>
        <v>12.491468369416769</v>
      </c>
      <c r="I129" s="102">
        <f>(I107*1000)/(365*'NRS Pop. Pivot Table'!I8)</f>
        <v>11.829308292462065</v>
      </c>
      <c r="J129" s="102">
        <f>(J107*1000)/(365*'NRS Pop. Pivot Table'!J8)</f>
        <v>11.343253021866097</v>
      </c>
      <c r="K129" s="102">
        <f>(K107*1000)/(365*'NRS Pop. Pivot Table'!K8)</f>
        <v>11.033981906400072</v>
      </c>
      <c r="L129" s="102">
        <f>(L107*1000)/(365*'NRS Pop. Pivot Table'!L8)</f>
        <v>10.022249706944246</v>
      </c>
      <c r="M129" s="50"/>
      <c r="N129" s="32"/>
      <c r="O129" s="50"/>
      <c r="P129" s="50"/>
      <c r="Q129" s="50"/>
      <c r="R129" s="50"/>
      <c r="S129" s="50"/>
    </row>
    <row r="130" spans="2:31" s="33" customFormat="1">
      <c r="B130" s="100" t="s">
        <v>157</v>
      </c>
      <c r="C130" s="102">
        <f>(C108*1000)/(365*'NRS Pop. Pivot Table'!C9)</f>
        <v>19.664358577957362</v>
      </c>
      <c r="D130" s="102">
        <f>(D108*1000)/(365*'NRS Pop. Pivot Table'!D9)</f>
        <v>18.935745125771284</v>
      </c>
      <c r="E130" s="102">
        <f>(E108*1000)/(365*'NRS Pop. Pivot Table'!E9)</f>
        <v>18.79472692913852</v>
      </c>
      <c r="F130" s="102">
        <f>(F108*1000)/(365*'NRS Pop. Pivot Table'!F9)</f>
        <v>18.561613061900967</v>
      </c>
      <c r="G130" s="102">
        <f>(G108*1000)/(365*'NRS Pop. Pivot Table'!G9)</f>
        <v>19.348266507417872</v>
      </c>
      <c r="H130" s="102">
        <f>(H108*1000)/(365*'NRS Pop. Pivot Table'!H9)</f>
        <v>20.044178940000617</v>
      </c>
      <c r="I130" s="102">
        <f>(I108*1000)/(365*'NRS Pop. Pivot Table'!I9)</f>
        <v>19.624846198250587</v>
      </c>
      <c r="J130" s="102">
        <f>(J108*1000)/(365*'NRS Pop. Pivot Table'!J9)</f>
        <v>18.716531088233534</v>
      </c>
      <c r="K130" s="102">
        <f>(K108*1000)/(365*'NRS Pop. Pivot Table'!K9)</f>
        <v>17.291269337930565</v>
      </c>
      <c r="L130" s="102">
        <f>(L108*1000)/(365*'NRS Pop. Pivot Table'!L9)</f>
        <v>15.817959649707895</v>
      </c>
      <c r="M130" s="50"/>
      <c r="N130" s="32"/>
      <c r="O130" s="50"/>
      <c r="P130" s="50"/>
      <c r="Q130" s="50"/>
      <c r="R130" s="50"/>
      <c r="S130" s="50"/>
    </row>
    <row r="131" spans="2:31" s="33" customFormat="1">
      <c r="B131" s="100" t="s">
        <v>158</v>
      </c>
      <c r="C131" s="102">
        <f>(C109*1000)/(365*'NRS Pop. Pivot Table'!C10)</f>
        <v>6.1567835112938338</v>
      </c>
      <c r="D131" s="102">
        <f>(D109*1000)/(365*'NRS Pop. Pivot Table'!D10)</f>
        <v>6.2202168331510093</v>
      </c>
      <c r="E131" s="102">
        <f>(E109*1000)/(365*'NRS Pop. Pivot Table'!E10)</f>
        <v>6.2102511857428295</v>
      </c>
      <c r="F131" s="102">
        <f>(F109*1000)/(365*'NRS Pop. Pivot Table'!F10)</f>
        <v>6.0478954450703153</v>
      </c>
      <c r="G131" s="102">
        <f>(G109*1000)/(365*'NRS Pop. Pivot Table'!G10)</f>
        <v>6.0037114347470464</v>
      </c>
      <c r="H131" s="102">
        <f>(H109*1000)/(365*'NRS Pop. Pivot Table'!H10)</f>
        <v>6.5113761023594927</v>
      </c>
      <c r="I131" s="102">
        <f>(I109*1000)/(365*'NRS Pop. Pivot Table'!I10)</f>
        <v>6.0346519895076129</v>
      </c>
      <c r="J131" s="102">
        <f>(J109*1000)/(365*'NRS Pop. Pivot Table'!J10)</f>
        <v>5.5195074713316616</v>
      </c>
      <c r="K131" s="102">
        <f>(K109*1000)/(365*'NRS Pop. Pivot Table'!K10)</f>
        <v>5.5947207825190421</v>
      </c>
      <c r="L131" s="102">
        <f>(L109*1000)/(365*'NRS Pop. Pivot Table'!L10)</f>
        <v>4.9858797074209233</v>
      </c>
      <c r="M131" s="50"/>
      <c r="N131" s="32"/>
      <c r="O131" s="50"/>
      <c r="P131" s="50"/>
      <c r="Q131" s="50"/>
      <c r="R131" s="50"/>
      <c r="S131" s="50"/>
    </row>
    <row r="132" spans="2:31" s="33" customFormat="1">
      <c r="B132" s="100" t="s">
        <v>159</v>
      </c>
      <c r="C132" s="102">
        <f>(C110*1000)/(365*'NRS Pop. Pivot Table'!C11)</f>
        <v>9.7972524643438827</v>
      </c>
      <c r="D132" s="102">
        <f>(D110*1000)/(365*'NRS Pop. Pivot Table'!D11)</f>
        <v>9.4925131950815533</v>
      </c>
      <c r="E132" s="102">
        <f>(E110*1000)/(365*'NRS Pop. Pivot Table'!E11)</f>
        <v>9.6029081979063307</v>
      </c>
      <c r="F132" s="102">
        <f>(F110*1000)/(365*'NRS Pop. Pivot Table'!F11)</f>
        <v>9.5506659629384085</v>
      </c>
      <c r="G132" s="102">
        <f>(G110*1000)/(365*'NRS Pop. Pivot Table'!G11)</f>
        <v>9.1694946135985109</v>
      </c>
      <c r="H132" s="102">
        <f>(H110*1000)/(365*'NRS Pop. Pivot Table'!H11)</f>
        <v>9.4880396022744673</v>
      </c>
      <c r="I132" s="102">
        <f>(I110*1000)/(365*'NRS Pop. Pivot Table'!I11)</f>
        <v>9.1831621135291108</v>
      </c>
      <c r="J132" s="102">
        <f>(J110*1000)/(365*'NRS Pop. Pivot Table'!J11)</f>
        <v>8.8656846100582918</v>
      </c>
      <c r="K132" s="102">
        <f>(K110*1000)/(365*'NRS Pop. Pivot Table'!K11)</f>
        <v>8.6716004376125397</v>
      </c>
      <c r="L132" s="102">
        <f>(L110*1000)/(365*'NRS Pop. Pivot Table'!L11)</f>
        <v>8.1423910694136996</v>
      </c>
      <c r="M132" s="50"/>
      <c r="N132" s="32"/>
      <c r="O132" s="50"/>
      <c r="P132" s="50"/>
      <c r="Q132" s="50"/>
      <c r="R132" s="50"/>
      <c r="S132" s="50"/>
    </row>
    <row r="133" spans="2:31" s="33" customFormat="1">
      <c r="B133" s="100" t="s">
        <v>160</v>
      </c>
      <c r="C133" s="102">
        <f>(C111*1000)/(365*'NRS Pop. Pivot Table'!C12)</f>
        <v>14.876643513780826</v>
      </c>
      <c r="D133" s="102">
        <f>(D111*1000)/(365*'NRS Pop. Pivot Table'!D12)</f>
        <v>15.024745595528605</v>
      </c>
      <c r="E133" s="102">
        <f>(E111*1000)/(365*'NRS Pop. Pivot Table'!E12)</f>
        <v>14.786608391893033</v>
      </c>
      <c r="F133" s="102">
        <f>(F111*1000)/(365*'NRS Pop. Pivot Table'!F12)</f>
        <v>14.33599727945931</v>
      </c>
      <c r="G133" s="102">
        <f>(G111*1000)/(365*'NRS Pop. Pivot Table'!G12)</f>
        <v>14.497236953398856</v>
      </c>
      <c r="H133" s="102">
        <f>(H111*1000)/(365*'NRS Pop. Pivot Table'!H12)</f>
        <v>14.991703254705373</v>
      </c>
      <c r="I133" s="102">
        <f>(I111*1000)/(365*'NRS Pop. Pivot Table'!I12)</f>
        <v>13.912262682440835</v>
      </c>
      <c r="J133" s="102">
        <f>(J111*1000)/(365*'NRS Pop. Pivot Table'!J12)</f>
        <v>12.542069946446679</v>
      </c>
      <c r="K133" s="102">
        <f>(K111*1000)/(365*'NRS Pop. Pivot Table'!K12)</f>
        <v>11.541990560627474</v>
      </c>
      <c r="L133" s="102">
        <f>(L111*1000)/(365*'NRS Pop. Pivot Table'!L12)</f>
        <v>10.185185233740238</v>
      </c>
      <c r="M133" s="50"/>
      <c r="N133" s="32"/>
      <c r="O133" s="50"/>
      <c r="P133" s="50"/>
      <c r="Q133" s="50"/>
      <c r="R133" s="50"/>
      <c r="S133" s="50"/>
    </row>
    <row r="134" spans="2:31" s="33" customFormat="1">
      <c r="B134" s="100" t="s">
        <v>161</v>
      </c>
      <c r="C134" s="102">
        <f>(C112*1000)/(365*'NRS Pop. Pivot Table'!C13)</f>
        <v>0.56861594120430548</v>
      </c>
      <c r="D134" s="102">
        <f>(D112*1000)/(365*'NRS Pop. Pivot Table'!D13)</f>
        <v>0.41933761280534809</v>
      </c>
      <c r="E134" s="102">
        <f>(E112*1000)/(365*'NRS Pop. Pivot Table'!E13)</f>
        <v>0.39704290605328851</v>
      </c>
      <c r="F134" s="102">
        <f>(F112*1000)/(365*'NRS Pop. Pivot Table'!F13)</f>
        <v>1.0123650240765369</v>
      </c>
      <c r="G134" s="102">
        <f>(G112*1000)/(365*'NRS Pop. Pivot Table'!G13)</f>
        <v>1.5038199524168403</v>
      </c>
      <c r="H134" s="102">
        <f>(H112*1000)/(365*'NRS Pop. Pivot Table'!H13)</f>
        <v>1.5614352568603318</v>
      </c>
      <c r="I134" s="102">
        <f>(I112*1000)/(365*'NRS Pop. Pivot Table'!I13)</f>
        <v>1.3173993353811622</v>
      </c>
      <c r="J134" s="102">
        <f>(J112*1000)/(365*'NRS Pop. Pivot Table'!J13)</f>
        <v>1.7483796750523575</v>
      </c>
      <c r="K134" s="102">
        <f>(K112*1000)/(365*'NRS Pop. Pivot Table'!K13)</f>
        <v>2.3870420965570358</v>
      </c>
      <c r="L134" s="102">
        <f>(L112*1000)/(365*'NRS Pop. Pivot Table'!L13)</f>
        <v>2.6197692372558543</v>
      </c>
      <c r="M134" s="50"/>
      <c r="N134" s="32"/>
      <c r="O134" s="50"/>
      <c r="P134" s="50"/>
      <c r="Q134" s="50"/>
      <c r="R134" s="50"/>
      <c r="S134" s="50"/>
    </row>
    <row r="135" spans="2:31" s="33" customFormat="1">
      <c r="B135" s="100" t="s">
        <v>162</v>
      </c>
      <c r="C135" s="102">
        <f>(C113*1000)/(365*'NRS Pop. Pivot Table'!C14)</f>
        <v>6.9793053620271444</v>
      </c>
      <c r="D135" s="102">
        <f>(D113*1000)/(365*'NRS Pop. Pivot Table'!D14)</f>
        <v>7.9473811106704382</v>
      </c>
      <c r="E135" s="102">
        <f>(E113*1000)/(365*'NRS Pop. Pivot Table'!E14)</f>
        <v>7.348791183204626</v>
      </c>
      <c r="F135" s="102">
        <f>(F113*1000)/(365*'NRS Pop. Pivot Table'!F14)</f>
        <v>8.2449915940060094</v>
      </c>
      <c r="G135" s="102">
        <f>(G113*1000)/(365*'NRS Pop. Pivot Table'!G14)</f>
        <v>8.9290828268166553</v>
      </c>
      <c r="H135" s="102">
        <f>(H113*1000)/(365*'NRS Pop. Pivot Table'!H14)</f>
        <v>9.1469222176494789</v>
      </c>
      <c r="I135" s="102">
        <f>(I113*1000)/(365*'NRS Pop. Pivot Table'!I14)</f>
        <v>9.2840204033555231</v>
      </c>
      <c r="J135" s="102">
        <f>(J113*1000)/(365*'NRS Pop. Pivot Table'!J14)</f>
        <v>9.385809431968589</v>
      </c>
      <c r="K135" s="102">
        <f>(K113*1000)/(365*'NRS Pop. Pivot Table'!K14)</f>
        <v>9.5213149500693088</v>
      </c>
      <c r="L135" s="102">
        <f>(L113*1000)/(365*'NRS Pop. Pivot Table'!L14)</f>
        <v>10.275173313631278</v>
      </c>
      <c r="M135" s="50"/>
      <c r="N135" s="32"/>
      <c r="O135" s="50"/>
      <c r="P135" s="50"/>
      <c r="Q135" s="50"/>
      <c r="R135" s="50"/>
      <c r="S135" s="50"/>
    </row>
    <row r="136" spans="2:31" s="33" customFormat="1">
      <c r="B136" s="100" t="s">
        <v>163</v>
      </c>
      <c r="C136" s="102">
        <f>(C114*1000)/(365*'NRS Pop. Pivot Table'!C15)</f>
        <v>13.795986103632686</v>
      </c>
      <c r="D136" s="102">
        <f>(D114*1000)/(365*'NRS Pop. Pivot Table'!D15)</f>
        <v>13.527926844873898</v>
      </c>
      <c r="E136" s="102">
        <f>(E114*1000)/(365*'NRS Pop. Pivot Table'!E15)</f>
        <v>13.054778990419631</v>
      </c>
      <c r="F136" s="102">
        <f>(F114*1000)/(365*'NRS Pop. Pivot Table'!F15)</f>
        <v>12.852561620215873</v>
      </c>
      <c r="G136" s="102">
        <f>(G114*1000)/(365*'NRS Pop. Pivot Table'!G15)</f>
        <v>13.159129584542217</v>
      </c>
      <c r="H136" s="102">
        <f>(H114*1000)/(365*'NRS Pop. Pivot Table'!H15)</f>
        <v>14.788326812950734</v>
      </c>
      <c r="I136" s="102">
        <f>(I114*1000)/(365*'NRS Pop. Pivot Table'!I15)</f>
        <v>13.861313839467511</v>
      </c>
      <c r="J136" s="102">
        <f>(J114*1000)/(365*'NRS Pop. Pivot Table'!J15)</f>
        <v>13.027383857892991</v>
      </c>
      <c r="K136" s="102">
        <f>(K114*1000)/(365*'NRS Pop. Pivot Table'!K15)</f>
        <v>11.915973166578713</v>
      </c>
      <c r="L136" s="102">
        <f>(L114*1000)/(365*'NRS Pop. Pivot Table'!L15)</f>
        <v>10.588113244750849</v>
      </c>
      <c r="M136" s="50"/>
      <c r="N136" s="32"/>
      <c r="O136" s="50"/>
      <c r="P136" s="50"/>
      <c r="Q136" s="50"/>
      <c r="R136" s="50"/>
      <c r="S136" s="50"/>
    </row>
    <row r="137" spans="2:31" s="33" customFormat="1">
      <c r="B137" s="100" t="s">
        <v>164</v>
      </c>
      <c r="C137" s="102">
        <f>(C115*1000)/(365*'NRS Pop. Pivot Table'!C16)</f>
        <v>0.20063533167980668</v>
      </c>
      <c r="D137" s="102">
        <f>(D115*1000)/(365*'NRS Pop. Pivot Table'!D16)</f>
        <v>0.2176234030844682</v>
      </c>
      <c r="E137" s="102">
        <f>(E115*1000)/(365*'NRS Pop. Pivot Table'!E16)</f>
        <v>0.26616588438865307</v>
      </c>
      <c r="F137" s="102">
        <f>(F115*1000)/(365*'NRS Pop. Pivot Table'!F16)</f>
        <v>0.32093429588561545</v>
      </c>
      <c r="G137" s="102">
        <f>(G115*1000)/(365*'NRS Pop. Pivot Table'!G16)</f>
        <v>0.20934795349991736</v>
      </c>
      <c r="H137" s="102">
        <f>(H115*1000)/(365*'NRS Pop. Pivot Table'!H16)</f>
        <v>0.20819762941206094</v>
      </c>
      <c r="I137" s="102">
        <f>(I115*1000)/(365*'NRS Pop. Pivot Table'!I16)</f>
        <v>0.24341275453743819</v>
      </c>
      <c r="J137" s="102">
        <f>(J115*1000)/(365*'NRS Pop. Pivot Table'!J16)</f>
        <v>0.46356328783145262</v>
      </c>
      <c r="K137" s="102">
        <f>(K115*1000)/(365*'NRS Pop. Pivot Table'!K16)</f>
        <v>0.62501761856926485</v>
      </c>
      <c r="L137" s="102">
        <f>(L115*1000)/(365*'NRS Pop. Pivot Table'!L16)</f>
        <v>0.92283625182135365</v>
      </c>
      <c r="M137" s="50"/>
      <c r="N137" s="32"/>
      <c r="O137" s="50"/>
      <c r="P137" s="50"/>
      <c r="Q137" s="50"/>
      <c r="R137" s="50"/>
      <c r="S137" s="50"/>
    </row>
    <row r="138" spans="2:31" s="33" customFormat="1">
      <c r="B138" s="32"/>
      <c r="C138" s="44"/>
      <c r="D138" s="44"/>
      <c r="E138" s="44"/>
      <c r="F138" s="44"/>
      <c r="G138" s="44"/>
      <c r="H138" s="44"/>
      <c r="I138" s="44"/>
      <c r="J138" s="44"/>
      <c r="K138" s="44"/>
      <c r="L138" s="44"/>
      <c r="M138" s="50"/>
      <c r="N138" s="50"/>
      <c r="O138" s="32"/>
      <c r="P138" s="50"/>
      <c r="Q138" s="50"/>
      <c r="R138" s="50"/>
      <c r="S138" s="50"/>
      <c r="T138" s="50"/>
    </row>
    <row r="139" spans="2:31" s="33" customFormat="1">
      <c r="B139" s="244" t="s">
        <v>116</v>
      </c>
      <c r="C139" s="99"/>
      <c r="D139" s="99"/>
      <c r="E139" s="99"/>
      <c r="F139" s="99"/>
      <c r="G139" s="99"/>
      <c r="H139" s="99"/>
      <c r="I139" s="99"/>
      <c r="J139" s="32"/>
      <c r="K139" s="32"/>
      <c r="M139" s="32"/>
      <c r="N139" s="32"/>
      <c r="O139" s="32"/>
      <c r="P139" s="50"/>
      <c r="Q139" s="50"/>
      <c r="R139" s="50"/>
      <c r="S139" s="50"/>
      <c r="T139" s="50"/>
    </row>
    <row r="140" spans="2:31" s="33" customFormat="1">
      <c r="B140" s="32"/>
      <c r="C140" s="32"/>
      <c r="D140" s="32"/>
      <c r="E140" s="32"/>
      <c r="F140" s="32"/>
      <c r="G140" s="32"/>
      <c r="H140" s="32"/>
      <c r="I140" s="32"/>
      <c r="J140" s="32"/>
      <c r="K140" s="32"/>
      <c r="L140" s="53"/>
      <c r="M140" s="32"/>
      <c r="N140" s="32"/>
      <c r="O140" s="32"/>
      <c r="P140" s="32"/>
      <c r="Q140" s="32"/>
      <c r="R140" s="32"/>
      <c r="S140" s="32"/>
      <c r="T140" s="32"/>
      <c r="U140" s="32"/>
      <c r="V140" s="32"/>
      <c r="W140" s="32"/>
      <c r="X140" s="32"/>
      <c r="Y140" s="32"/>
      <c r="Z140" s="32"/>
      <c r="AA140" s="50"/>
      <c r="AB140" s="50"/>
      <c r="AC140" s="50"/>
      <c r="AD140" s="50"/>
      <c r="AE140" s="50"/>
    </row>
    <row r="141" spans="2:31" s="182" customFormat="1" ht="41.45" customHeight="1">
      <c r="B141" s="280" t="s">
        <v>167</v>
      </c>
      <c r="C141" s="281"/>
      <c r="D141" s="281"/>
      <c r="E141" s="281"/>
      <c r="F141" s="281"/>
      <c r="G141" s="281"/>
      <c r="H141" s="281"/>
      <c r="I141" s="281"/>
      <c r="J141" s="281"/>
      <c r="K141" s="281"/>
      <c r="L141" s="281"/>
    </row>
    <row r="142" spans="2:31" s="67" customFormat="1" ht="15" customHeight="1">
      <c r="B142" s="283" t="s">
        <v>168</v>
      </c>
      <c r="C142" s="284"/>
      <c r="D142" s="284"/>
      <c r="E142" s="284"/>
      <c r="F142" s="284"/>
      <c r="G142" s="284"/>
      <c r="H142" s="284"/>
      <c r="I142" s="284"/>
      <c r="J142" s="284"/>
      <c r="K142" s="284"/>
      <c r="L142" s="284"/>
      <c r="M142" s="32"/>
      <c r="N142" s="32"/>
      <c r="O142" s="32"/>
      <c r="P142" s="32"/>
      <c r="Q142" s="32"/>
      <c r="R142" s="32"/>
      <c r="S142" s="32"/>
      <c r="T142" s="32"/>
      <c r="U142" s="32"/>
      <c r="V142" s="32"/>
      <c r="W142" s="32"/>
      <c r="X142" s="32"/>
      <c r="Y142" s="32"/>
      <c r="Z142" s="32"/>
      <c r="AA142" s="50"/>
      <c r="AB142" s="50"/>
      <c r="AC142" s="50"/>
      <c r="AD142" s="50"/>
      <c r="AE142" s="50"/>
    </row>
    <row r="143" spans="2:31" s="33" customFormat="1">
      <c r="B143" s="72" t="s">
        <v>120</v>
      </c>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50"/>
      <c r="AB143" s="50"/>
      <c r="AC143" s="50"/>
      <c r="AD143" s="50"/>
      <c r="AE143" s="50"/>
    </row>
    <row r="144" spans="2:31" s="33" customFormat="1">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50"/>
      <c r="AB144" s="50"/>
      <c r="AC144" s="50"/>
      <c r="AD144" s="50"/>
      <c r="AE144" s="50"/>
    </row>
    <row r="145" spans="2:31" s="33" customFormat="1">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50"/>
      <c r="AB145" s="50"/>
      <c r="AC145" s="50"/>
      <c r="AD145" s="50"/>
      <c r="AE145" s="50"/>
    </row>
    <row r="146" spans="2:31" s="33" customFormat="1">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50"/>
      <c r="AB146" s="50"/>
      <c r="AC146" s="50"/>
      <c r="AD146" s="50"/>
      <c r="AE146" s="50"/>
    </row>
    <row r="147" spans="2:31" s="33" customFormat="1">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50"/>
      <c r="AB147" s="50"/>
      <c r="AC147" s="50"/>
      <c r="AD147" s="50"/>
      <c r="AE147" s="50"/>
    </row>
    <row r="148" spans="2:31" s="33" customFormat="1">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50"/>
      <c r="AB148" s="50"/>
      <c r="AC148" s="50"/>
      <c r="AD148" s="50"/>
      <c r="AE148" s="50"/>
    </row>
    <row r="149" spans="2:31" s="33" customFormat="1">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50"/>
      <c r="AB149" s="50"/>
      <c r="AC149" s="50"/>
      <c r="AD149" s="50"/>
      <c r="AE149" s="50"/>
    </row>
    <row r="150" spans="2:31" s="33" customFormat="1">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50"/>
      <c r="AB150" s="50"/>
      <c r="AC150" s="50"/>
      <c r="AD150" s="50"/>
      <c r="AE150" s="50"/>
    </row>
    <row r="151" spans="2:31" s="33" customFormat="1">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50"/>
      <c r="AB151" s="50"/>
      <c r="AC151" s="50"/>
      <c r="AD151" s="50"/>
      <c r="AE151" s="50"/>
    </row>
    <row r="152" spans="2:31" s="33" customFormat="1">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50"/>
      <c r="AB152" s="50"/>
      <c r="AC152" s="50"/>
      <c r="AD152" s="50"/>
      <c r="AE152" s="50"/>
    </row>
    <row r="153" spans="2:31" s="33" customFormat="1">
      <c r="B153" s="32"/>
      <c r="C153" s="32"/>
      <c r="D153" s="32"/>
      <c r="E153" s="32"/>
      <c r="F153" s="32"/>
      <c r="G153" s="32"/>
      <c r="H153" s="32"/>
      <c r="I153" s="32"/>
      <c r="J153" s="32"/>
      <c r="K153" s="32"/>
      <c r="L153" s="32"/>
      <c r="M153" s="32"/>
      <c r="N153" s="50"/>
      <c r="O153" s="50"/>
      <c r="P153" s="50"/>
      <c r="Q153" s="50"/>
      <c r="R153" s="50"/>
      <c r="S153" s="50"/>
      <c r="T153" s="50"/>
      <c r="U153" s="50"/>
      <c r="V153" s="50"/>
      <c r="W153" s="50"/>
      <c r="X153" s="50"/>
      <c r="Y153" s="50"/>
      <c r="Z153" s="50"/>
      <c r="AA153" s="50"/>
      <c r="AB153" s="50"/>
      <c r="AC153" s="50"/>
      <c r="AD153" s="50"/>
      <c r="AE153" s="50"/>
    </row>
    <row r="154" spans="2:31" s="33" customFormat="1">
      <c r="B154" s="32"/>
      <c r="C154" s="32"/>
      <c r="D154" s="32"/>
      <c r="E154" s="32"/>
      <c r="F154" s="32"/>
      <c r="G154" s="32"/>
      <c r="H154" s="32"/>
      <c r="I154" s="32"/>
      <c r="J154" s="32"/>
      <c r="K154" s="32"/>
      <c r="L154" s="32"/>
      <c r="M154" s="32"/>
      <c r="N154" s="50"/>
      <c r="O154" s="50"/>
      <c r="P154" s="50"/>
      <c r="Q154" s="50"/>
      <c r="R154" s="50"/>
      <c r="S154" s="50"/>
      <c r="T154" s="50"/>
      <c r="U154" s="50"/>
      <c r="V154" s="50"/>
      <c r="W154" s="50"/>
      <c r="X154" s="50"/>
      <c r="Y154" s="50"/>
      <c r="Z154" s="50"/>
      <c r="AA154" s="50"/>
      <c r="AB154" s="50"/>
      <c r="AC154" s="50"/>
      <c r="AD154" s="50"/>
      <c r="AE154" s="50"/>
    </row>
    <row r="155" spans="2:31" s="33" customFormat="1">
      <c r="B155" s="32"/>
      <c r="C155" s="32"/>
      <c r="D155" s="32"/>
      <c r="E155" s="32"/>
      <c r="F155" s="32"/>
      <c r="G155" s="32"/>
      <c r="H155" s="32"/>
      <c r="I155" s="32"/>
      <c r="J155" s="32"/>
      <c r="K155" s="32"/>
      <c r="L155" s="32"/>
      <c r="M155" s="32"/>
      <c r="N155" s="50"/>
      <c r="O155" s="50"/>
      <c r="P155" s="50"/>
      <c r="Q155" s="50"/>
      <c r="R155" s="50"/>
      <c r="S155" s="50"/>
      <c r="T155" s="50"/>
      <c r="U155" s="50"/>
      <c r="V155" s="50"/>
      <c r="W155" s="50"/>
      <c r="X155" s="50"/>
      <c r="Y155" s="50"/>
      <c r="Z155" s="50"/>
      <c r="AA155" s="50"/>
      <c r="AB155" s="50"/>
      <c r="AC155" s="50"/>
      <c r="AD155" s="50"/>
      <c r="AE155" s="50"/>
    </row>
  </sheetData>
  <mergeCells count="2">
    <mergeCell ref="B142:L142"/>
    <mergeCell ref="B141:L141"/>
  </mergeCells>
  <phoneticPr fontId="30" type="noConversion"/>
  <conditionalFormatting sqref="W1:AE14 W31:AE33 M34:R34 M50:R51 N52:S137 O138:T138 N139:T139 W140:AE65557">
    <cfRule type="containsText" dxfId="0" priority="5" stopIfTrue="1" operator="containsText" text="FALSE">
      <formula>NOT(ISERROR(SEARCH("FALSE",M1)))</formula>
    </cfRule>
  </conditionalFormatting>
  <pageMargins left="0.70866141732283472" right="0.70866141732283472" top="0.74803149606299213" bottom="0.74803149606299213" header="0.31496062992125984" footer="0.31496062992125984"/>
  <pageSetup paperSize="9" scale="53" orientation="portrait" r:id="rId2"/>
  <colBreaks count="1" manualBreakCount="1">
    <brk id="12" max="118"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D155"/>
  <sheetViews>
    <sheetView topLeftCell="A95" workbookViewId="0">
      <selection activeCell="I141" sqref="I141"/>
    </sheetView>
  </sheetViews>
  <sheetFormatPr defaultColWidth="9.28515625" defaultRowHeight="12.75"/>
  <cols>
    <col min="1" max="1" width="11" style="92" customWidth="1"/>
    <col min="2" max="2" width="48" style="92" customWidth="1"/>
    <col min="3" max="3" width="11" style="92" customWidth="1"/>
    <col min="4" max="16384" width="9.28515625" style="92"/>
  </cols>
  <sheetData>
    <row r="1" spans="1:3">
      <c r="A1" s="93" t="s">
        <v>169</v>
      </c>
      <c r="B1" s="93" t="s">
        <v>170</v>
      </c>
      <c r="C1" s="98" t="s">
        <v>171</v>
      </c>
    </row>
    <row r="2" spans="1:3">
      <c r="A2" s="96">
        <v>2014</v>
      </c>
      <c r="B2" s="93" t="s">
        <v>172</v>
      </c>
      <c r="C2" s="93">
        <v>313174</v>
      </c>
    </row>
    <row r="3" spans="1:3">
      <c r="A3" s="96">
        <v>2014</v>
      </c>
      <c r="B3" s="93" t="s">
        <v>173</v>
      </c>
      <c r="C3" s="93">
        <v>97046</v>
      </c>
    </row>
    <row r="4" spans="1:3">
      <c r="A4" s="96">
        <v>2014</v>
      </c>
      <c r="B4" s="93" t="s">
        <v>174</v>
      </c>
      <c r="C4" s="93">
        <v>127566</v>
      </c>
    </row>
    <row r="5" spans="1:3">
      <c r="A5" s="96">
        <v>2014</v>
      </c>
      <c r="B5" s="93" t="s">
        <v>175</v>
      </c>
      <c r="C5" s="93">
        <v>306857</v>
      </c>
    </row>
    <row r="6" spans="1:3">
      <c r="A6" s="96">
        <v>2014</v>
      </c>
      <c r="B6" s="93" t="s">
        <v>176</v>
      </c>
      <c r="C6" s="93">
        <v>249526</v>
      </c>
    </row>
    <row r="7" spans="1:3">
      <c r="A7" s="96">
        <v>2014</v>
      </c>
      <c r="B7" s="93" t="s">
        <v>177</v>
      </c>
      <c r="C7" s="93">
        <v>488802</v>
      </c>
    </row>
    <row r="8" spans="1:3">
      <c r="A8" s="96">
        <v>2014</v>
      </c>
      <c r="B8" s="93" t="s">
        <v>178</v>
      </c>
      <c r="C8" s="93">
        <v>956851</v>
      </c>
    </row>
    <row r="9" spans="1:3">
      <c r="A9" s="96">
        <v>2014</v>
      </c>
      <c r="B9" s="93" t="s">
        <v>179</v>
      </c>
      <c r="C9" s="93">
        <v>272320</v>
      </c>
    </row>
    <row r="10" spans="1:3">
      <c r="A10" s="96">
        <v>2014</v>
      </c>
      <c r="B10" s="93" t="s">
        <v>180</v>
      </c>
      <c r="C10" s="93">
        <v>544849</v>
      </c>
    </row>
    <row r="11" spans="1:3">
      <c r="A11" s="96">
        <v>2014</v>
      </c>
      <c r="B11" s="93" t="s">
        <v>181</v>
      </c>
      <c r="C11" s="93">
        <v>713508</v>
      </c>
    </row>
    <row r="12" spans="1:3">
      <c r="A12" s="96">
        <v>2014</v>
      </c>
      <c r="B12" s="93" t="s">
        <v>182</v>
      </c>
      <c r="C12" s="93">
        <v>18272</v>
      </c>
    </row>
    <row r="13" spans="1:3">
      <c r="A13" s="96">
        <v>2014</v>
      </c>
      <c r="B13" s="93" t="s">
        <v>183</v>
      </c>
      <c r="C13" s="93">
        <v>19273</v>
      </c>
    </row>
    <row r="14" spans="1:3">
      <c r="A14" s="96">
        <v>2014</v>
      </c>
      <c r="B14" s="93" t="s">
        <v>184</v>
      </c>
      <c r="C14" s="93">
        <v>347943</v>
      </c>
    </row>
    <row r="15" spans="1:3">
      <c r="A15" s="96">
        <v>2014</v>
      </c>
      <c r="B15" s="93" t="s">
        <v>185</v>
      </c>
      <c r="C15" s="93">
        <v>23126</v>
      </c>
    </row>
    <row r="16" spans="1:3">
      <c r="A16" s="96">
        <v>2015</v>
      </c>
      <c r="B16" s="93" t="s">
        <v>172</v>
      </c>
      <c r="C16" s="93">
        <v>312513</v>
      </c>
    </row>
    <row r="17" spans="1:3">
      <c r="A17" s="96">
        <v>2015</v>
      </c>
      <c r="B17" s="93" t="s">
        <v>173</v>
      </c>
      <c r="C17" s="93">
        <v>97328</v>
      </c>
    </row>
    <row r="18" spans="1:3">
      <c r="A18" s="96">
        <v>2015</v>
      </c>
      <c r="B18" s="93" t="s">
        <v>174</v>
      </c>
      <c r="C18" s="93">
        <v>127174</v>
      </c>
    </row>
    <row r="19" spans="1:3">
      <c r="A19" s="96">
        <v>2015</v>
      </c>
      <c r="B19" s="93" t="s">
        <v>175</v>
      </c>
      <c r="C19" s="93">
        <v>307339</v>
      </c>
    </row>
    <row r="20" spans="1:3">
      <c r="A20" s="96">
        <v>2015</v>
      </c>
      <c r="B20" s="93" t="s">
        <v>176</v>
      </c>
      <c r="C20" s="93">
        <v>251025</v>
      </c>
    </row>
    <row r="21" spans="1:3">
      <c r="A21" s="96">
        <v>2015</v>
      </c>
      <c r="B21" s="93" t="s">
        <v>177</v>
      </c>
      <c r="C21" s="93">
        <v>491589</v>
      </c>
    </row>
    <row r="22" spans="1:3">
      <c r="A22" s="96">
        <v>2015</v>
      </c>
      <c r="B22" s="93" t="s">
        <v>178</v>
      </c>
      <c r="C22" s="93">
        <v>960901</v>
      </c>
    </row>
    <row r="23" spans="1:3">
      <c r="A23" s="96">
        <v>2015</v>
      </c>
      <c r="B23" s="93" t="s">
        <v>179</v>
      </c>
      <c r="C23" s="93">
        <v>272861</v>
      </c>
    </row>
    <row r="24" spans="1:3">
      <c r="A24" s="96">
        <v>2015</v>
      </c>
      <c r="B24" s="93" t="s">
        <v>180</v>
      </c>
      <c r="C24" s="93">
        <v>546568</v>
      </c>
    </row>
    <row r="25" spans="1:3">
      <c r="A25" s="96">
        <v>2015</v>
      </c>
      <c r="B25" s="93" t="s">
        <v>181</v>
      </c>
      <c r="C25" s="93">
        <v>721400</v>
      </c>
    </row>
    <row r="26" spans="1:3">
      <c r="A26" s="96">
        <v>2015</v>
      </c>
      <c r="B26" s="93" t="s">
        <v>182</v>
      </c>
      <c r="C26" s="93">
        <v>18296</v>
      </c>
    </row>
    <row r="27" spans="1:3">
      <c r="A27" s="96">
        <v>2015</v>
      </c>
      <c r="B27" s="93" t="s">
        <v>183</v>
      </c>
      <c r="C27" s="93">
        <v>19377</v>
      </c>
    </row>
    <row r="28" spans="1:3">
      <c r="A28" s="96">
        <v>2015</v>
      </c>
      <c r="B28" s="93" t="s">
        <v>184</v>
      </c>
      <c r="C28" s="93">
        <v>348760</v>
      </c>
    </row>
    <row r="29" spans="1:3">
      <c r="A29" s="96">
        <v>2015</v>
      </c>
      <c r="B29" s="93" t="s">
        <v>185</v>
      </c>
      <c r="C29" s="93">
        <v>22937</v>
      </c>
    </row>
    <row r="30" spans="1:3" ht="15">
      <c r="A30" s="96">
        <v>2016</v>
      </c>
      <c r="B30" s="93" t="s">
        <v>172</v>
      </c>
      <c r="C30" s="245">
        <v>312130</v>
      </c>
    </row>
    <row r="31" spans="1:3" ht="15">
      <c r="A31" s="96">
        <v>2016</v>
      </c>
      <c r="B31" s="93" t="s">
        <v>173</v>
      </c>
      <c r="C31" s="245">
        <v>97794</v>
      </c>
    </row>
    <row r="32" spans="1:3" ht="15">
      <c r="A32" s="96">
        <v>2016</v>
      </c>
      <c r="B32" s="93" t="s">
        <v>174</v>
      </c>
      <c r="C32" s="245">
        <v>126816</v>
      </c>
    </row>
    <row r="33" spans="1:3" ht="15">
      <c r="A33" s="96">
        <v>2016</v>
      </c>
      <c r="B33" s="93" t="s">
        <v>175</v>
      </c>
      <c r="C33" s="245">
        <v>309143</v>
      </c>
    </row>
    <row r="34" spans="1:3" ht="15">
      <c r="A34" s="96">
        <v>2016</v>
      </c>
      <c r="B34" s="93" t="s">
        <v>176</v>
      </c>
      <c r="C34" s="245">
        <v>252552</v>
      </c>
    </row>
    <row r="35" spans="1:3" ht="15">
      <c r="A35" s="96">
        <v>2016</v>
      </c>
      <c r="B35" s="93" t="s">
        <v>177</v>
      </c>
      <c r="C35" s="245">
        <v>490758</v>
      </c>
    </row>
    <row r="36" spans="1:3" ht="15">
      <c r="A36" s="96">
        <v>2016</v>
      </c>
      <c r="B36" s="93" t="s">
        <v>178</v>
      </c>
      <c r="C36" s="245">
        <v>968484</v>
      </c>
    </row>
    <row r="37" spans="1:3" ht="15">
      <c r="A37" s="96">
        <v>2016</v>
      </c>
      <c r="B37" s="93" t="s">
        <v>179</v>
      </c>
      <c r="C37" s="245">
        <v>273767</v>
      </c>
    </row>
    <row r="38" spans="1:3" ht="15">
      <c r="A38" s="96">
        <v>2016</v>
      </c>
      <c r="B38" s="93" t="s">
        <v>180</v>
      </c>
      <c r="C38" s="245">
        <v>548485</v>
      </c>
    </row>
    <row r="39" spans="1:3" ht="15">
      <c r="A39" s="96">
        <v>2016</v>
      </c>
      <c r="B39" s="93" t="s">
        <v>181</v>
      </c>
      <c r="C39" s="245">
        <v>730052</v>
      </c>
    </row>
    <row r="40" spans="1:3" ht="15">
      <c r="A40" s="96">
        <v>2016</v>
      </c>
      <c r="B40" s="93" t="s">
        <v>182</v>
      </c>
      <c r="C40" s="245">
        <v>18393</v>
      </c>
    </row>
    <row r="41" spans="1:3" ht="15">
      <c r="A41" s="96">
        <v>2016</v>
      </c>
      <c r="B41" s="93" t="s">
        <v>183</v>
      </c>
      <c r="C41" s="245">
        <v>19204</v>
      </c>
    </row>
    <row r="42" spans="1:3" ht="15">
      <c r="A42" s="96">
        <v>2016</v>
      </c>
      <c r="B42" s="93" t="s">
        <v>184</v>
      </c>
      <c r="C42" s="245">
        <v>349408</v>
      </c>
    </row>
    <row r="43" spans="1:3" ht="15">
      <c r="A43" s="96">
        <v>2016</v>
      </c>
      <c r="B43" s="93" t="s">
        <v>185</v>
      </c>
      <c r="C43" s="245">
        <v>22738</v>
      </c>
    </row>
    <row r="44" spans="1:3" ht="15">
      <c r="A44" s="96">
        <v>2017</v>
      </c>
      <c r="B44" s="93" t="s">
        <v>172</v>
      </c>
      <c r="C44" s="245">
        <v>311980</v>
      </c>
    </row>
    <row r="45" spans="1:3" ht="15">
      <c r="A45" s="96">
        <v>2017</v>
      </c>
      <c r="B45" s="93" t="s">
        <v>173</v>
      </c>
      <c r="C45" s="245">
        <v>98302</v>
      </c>
    </row>
    <row r="46" spans="1:3" ht="15">
      <c r="A46" s="96">
        <v>2017</v>
      </c>
      <c r="B46" s="93" t="s">
        <v>174</v>
      </c>
      <c r="C46" s="245">
        <v>126315</v>
      </c>
    </row>
    <row r="47" spans="1:3" ht="15">
      <c r="A47" s="96">
        <v>2017</v>
      </c>
      <c r="B47" s="93" t="s">
        <v>175</v>
      </c>
      <c r="C47" s="245">
        <v>309864</v>
      </c>
    </row>
    <row r="48" spans="1:3" ht="15">
      <c r="A48" s="96">
        <v>2017</v>
      </c>
      <c r="B48" s="93" t="s">
        <v>176</v>
      </c>
      <c r="C48" s="245">
        <v>253453</v>
      </c>
    </row>
    <row r="49" spans="1:3" ht="15">
      <c r="A49" s="96">
        <v>2017</v>
      </c>
      <c r="B49" s="93" t="s">
        <v>177</v>
      </c>
      <c r="C49" s="245">
        <v>488175</v>
      </c>
    </row>
    <row r="50" spans="1:3" ht="15">
      <c r="A50" s="96">
        <v>2017</v>
      </c>
      <c r="B50" s="93" t="s">
        <v>178</v>
      </c>
      <c r="C50" s="245">
        <v>973101</v>
      </c>
    </row>
    <row r="51" spans="1:3" ht="15">
      <c r="A51" s="96">
        <v>2017</v>
      </c>
      <c r="B51" s="93" t="s">
        <v>179</v>
      </c>
      <c r="C51" s="245">
        <v>274195</v>
      </c>
    </row>
    <row r="52" spans="1:3" ht="15">
      <c r="A52" s="96">
        <v>2017</v>
      </c>
      <c r="B52" s="93" t="s">
        <v>180</v>
      </c>
      <c r="C52" s="245">
        <v>550476</v>
      </c>
    </row>
    <row r="53" spans="1:3" ht="15">
      <c r="A53" s="96">
        <v>2017</v>
      </c>
      <c r="B53" s="93" t="s">
        <v>181</v>
      </c>
      <c r="C53" s="245">
        <v>737516</v>
      </c>
    </row>
    <row r="54" spans="1:3" ht="15">
      <c r="A54" s="96">
        <v>2017</v>
      </c>
      <c r="B54" s="93" t="s">
        <v>182</v>
      </c>
      <c r="C54" s="245">
        <v>18465</v>
      </c>
    </row>
    <row r="55" spans="1:3" ht="15">
      <c r="A55" s="96">
        <v>2017</v>
      </c>
      <c r="B55" s="93" t="s">
        <v>183</v>
      </c>
      <c r="C55" s="245">
        <v>19062</v>
      </c>
    </row>
    <row r="56" spans="1:3" ht="15">
      <c r="A56" s="96">
        <v>2017</v>
      </c>
      <c r="B56" s="93" t="s">
        <v>184</v>
      </c>
      <c r="C56" s="245">
        <v>349929</v>
      </c>
    </row>
    <row r="57" spans="1:3" ht="15">
      <c r="A57" s="96">
        <v>2017</v>
      </c>
      <c r="B57" s="93" t="s">
        <v>185</v>
      </c>
      <c r="C57" s="245">
        <v>22662</v>
      </c>
    </row>
    <row r="58" spans="1:3" ht="15">
      <c r="A58" s="96">
        <v>2018</v>
      </c>
      <c r="B58" s="93" t="s">
        <v>172</v>
      </c>
      <c r="C58" s="245">
        <v>310779</v>
      </c>
    </row>
    <row r="59" spans="1:3" ht="15">
      <c r="A59" s="96">
        <v>2018</v>
      </c>
      <c r="B59" s="93" t="s">
        <v>173</v>
      </c>
      <c r="C59" s="245">
        <v>98481</v>
      </c>
    </row>
    <row r="60" spans="1:3" ht="15">
      <c r="A60" s="96">
        <v>2018</v>
      </c>
      <c r="B60" s="93" t="s">
        <v>174</v>
      </c>
      <c r="C60" s="245">
        <v>125577</v>
      </c>
    </row>
    <row r="61" spans="1:3" ht="15">
      <c r="A61" s="96">
        <v>2018</v>
      </c>
      <c r="B61" s="93" t="s">
        <v>175</v>
      </c>
      <c r="C61" s="245">
        <v>309804</v>
      </c>
    </row>
    <row r="62" spans="1:3" ht="15">
      <c r="A62" s="96">
        <v>2018</v>
      </c>
      <c r="B62" s="93" t="s">
        <v>176</v>
      </c>
      <c r="C62" s="245">
        <v>253699</v>
      </c>
    </row>
    <row r="63" spans="1:3" ht="15">
      <c r="A63" s="96">
        <v>2018</v>
      </c>
      <c r="B63" s="93" t="s">
        <v>177</v>
      </c>
      <c r="C63" s="245">
        <v>485899</v>
      </c>
    </row>
    <row r="64" spans="1:3" ht="15">
      <c r="A64" s="96">
        <v>2018</v>
      </c>
      <c r="B64" s="93" t="s">
        <v>178</v>
      </c>
      <c r="C64" s="245">
        <v>978213</v>
      </c>
    </row>
    <row r="65" spans="1:3" ht="15">
      <c r="A65" s="96">
        <v>2018</v>
      </c>
      <c r="B65" s="93" t="s">
        <v>179</v>
      </c>
      <c r="C65" s="245">
        <v>273640</v>
      </c>
    </row>
    <row r="66" spans="1:3" ht="15">
      <c r="A66" s="96">
        <v>2018</v>
      </c>
      <c r="B66" s="93" t="s">
        <v>180</v>
      </c>
      <c r="C66" s="245">
        <v>551453</v>
      </c>
    </row>
    <row r="67" spans="1:3" ht="15">
      <c r="A67" s="96">
        <v>2018</v>
      </c>
      <c r="B67" s="93" t="s">
        <v>181</v>
      </c>
      <c r="C67" s="245">
        <v>743331</v>
      </c>
    </row>
    <row r="68" spans="1:3" ht="15">
      <c r="A68" s="96">
        <v>2018</v>
      </c>
      <c r="B68" s="93" t="s">
        <v>182</v>
      </c>
      <c r="C68" s="245">
        <v>18551</v>
      </c>
    </row>
    <row r="69" spans="1:3" ht="15">
      <c r="A69" s="96">
        <v>2018</v>
      </c>
      <c r="B69" s="93" t="s">
        <v>183</v>
      </c>
      <c r="C69" s="245">
        <v>18977</v>
      </c>
    </row>
    <row r="70" spans="1:3" ht="15">
      <c r="A70" s="96">
        <v>2018</v>
      </c>
      <c r="B70" s="93" t="s">
        <v>184</v>
      </c>
      <c r="C70" s="245">
        <v>349719</v>
      </c>
    </row>
    <row r="71" spans="1:3" ht="15">
      <c r="A71" s="96">
        <v>2018</v>
      </c>
      <c r="B71" s="93" t="s">
        <v>185</v>
      </c>
      <c r="C71" s="245">
        <v>22526</v>
      </c>
    </row>
    <row r="72" spans="1:3" ht="15">
      <c r="A72" s="96">
        <v>2019</v>
      </c>
      <c r="B72" s="92" t="s">
        <v>172</v>
      </c>
      <c r="C72" s="245">
        <v>310738</v>
      </c>
    </row>
    <row r="73" spans="1:3" ht="15">
      <c r="A73" s="96">
        <v>2019</v>
      </c>
      <c r="B73" s="92" t="s">
        <v>173</v>
      </c>
      <c r="C73" s="245">
        <v>98865</v>
      </c>
    </row>
    <row r="74" spans="1:3" ht="15">
      <c r="A74" s="96">
        <v>2019</v>
      </c>
      <c r="B74" s="92" t="s">
        <v>174</v>
      </c>
      <c r="C74" s="245">
        <v>125443</v>
      </c>
    </row>
    <row r="75" spans="1:3" ht="15">
      <c r="A75" s="96">
        <v>2019</v>
      </c>
      <c r="B75" s="92" t="s">
        <v>175</v>
      </c>
      <c r="C75" s="245">
        <v>311168</v>
      </c>
    </row>
    <row r="76" spans="1:3" ht="15">
      <c r="A76" s="96">
        <v>2019</v>
      </c>
      <c r="B76" s="92" t="s">
        <v>176</v>
      </c>
      <c r="C76" s="245">
        <v>254694</v>
      </c>
    </row>
    <row r="77" spans="1:3" ht="15">
      <c r="A77" s="96">
        <v>2019</v>
      </c>
      <c r="B77" s="92" t="s">
        <v>177</v>
      </c>
      <c r="C77" s="245">
        <v>485745</v>
      </c>
    </row>
    <row r="78" spans="1:3" ht="15">
      <c r="A78" s="96">
        <v>2019</v>
      </c>
      <c r="B78" s="92" t="s">
        <v>178</v>
      </c>
      <c r="C78" s="245">
        <v>984400</v>
      </c>
    </row>
    <row r="79" spans="1:3" ht="15">
      <c r="A79" s="96">
        <v>2019</v>
      </c>
      <c r="B79" s="92" t="s">
        <v>179</v>
      </c>
      <c r="C79" s="245">
        <v>273660</v>
      </c>
    </row>
    <row r="80" spans="1:3" ht="15">
      <c r="A80" s="96">
        <v>2019</v>
      </c>
      <c r="B80" s="92" t="s">
        <v>180</v>
      </c>
      <c r="C80" s="245">
        <v>554737</v>
      </c>
    </row>
    <row r="81" spans="1:3" ht="15">
      <c r="A81" s="96">
        <v>2019</v>
      </c>
      <c r="B81" s="92" t="s">
        <v>181</v>
      </c>
      <c r="C81" s="245">
        <v>750760</v>
      </c>
    </row>
    <row r="82" spans="1:3" ht="15">
      <c r="A82" s="96">
        <v>2019</v>
      </c>
      <c r="B82" s="92" t="s">
        <v>182</v>
      </c>
      <c r="C82" s="245">
        <v>18540</v>
      </c>
    </row>
    <row r="83" spans="1:3" ht="15">
      <c r="A83" s="96">
        <v>2019</v>
      </c>
      <c r="B83" s="92" t="s">
        <v>183</v>
      </c>
      <c r="C83" s="245">
        <v>18875</v>
      </c>
    </row>
    <row r="84" spans="1:3" ht="15">
      <c r="A84" s="96">
        <v>2019</v>
      </c>
      <c r="B84" s="92" t="s">
        <v>184</v>
      </c>
      <c r="C84" s="245">
        <v>350894</v>
      </c>
    </row>
    <row r="85" spans="1:3" ht="15">
      <c r="A85" s="96">
        <v>2019</v>
      </c>
      <c r="B85" s="92" t="s">
        <v>185</v>
      </c>
      <c r="C85" s="245">
        <v>22461</v>
      </c>
    </row>
    <row r="86" spans="1:3">
      <c r="A86" s="97">
        <v>2020</v>
      </c>
      <c r="B86" s="92" t="s">
        <v>172</v>
      </c>
      <c r="C86" s="144">
        <v>309792</v>
      </c>
    </row>
    <row r="87" spans="1:3">
      <c r="A87" s="97">
        <v>2020</v>
      </c>
      <c r="B87" s="92" t="s">
        <v>173</v>
      </c>
      <c r="C87" s="144">
        <v>99049</v>
      </c>
    </row>
    <row r="88" spans="1:3">
      <c r="A88" s="97">
        <v>2020</v>
      </c>
      <c r="B88" s="92" t="s">
        <v>174</v>
      </c>
      <c r="C88" s="144">
        <v>124991</v>
      </c>
    </row>
    <row r="89" spans="1:3">
      <c r="A89" s="97">
        <v>2020</v>
      </c>
      <c r="B89" s="92" t="s">
        <v>175</v>
      </c>
      <c r="C89" s="144">
        <v>311595</v>
      </c>
    </row>
    <row r="90" spans="1:3">
      <c r="A90" s="97">
        <v>2020</v>
      </c>
      <c r="B90" s="92" t="s">
        <v>176</v>
      </c>
      <c r="C90" s="144">
        <v>254417</v>
      </c>
    </row>
    <row r="91" spans="1:3">
      <c r="A91" s="97">
        <v>2020</v>
      </c>
      <c r="B91" s="92" t="s">
        <v>177</v>
      </c>
      <c r="C91" s="144">
        <v>485076</v>
      </c>
    </row>
    <row r="92" spans="1:3">
      <c r="A92" s="97">
        <v>2020</v>
      </c>
      <c r="B92" s="92" t="s">
        <v>178</v>
      </c>
      <c r="C92" s="144">
        <v>986163</v>
      </c>
    </row>
    <row r="93" spans="1:3">
      <c r="A93" s="97">
        <v>2020</v>
      </c>
      <c r="B93" s="92" t="s">
        <v>179</v>
      </c>
      <c r="C93" s="144">
        <v>273649</v>
      </c>
    </row>
    <row r="94" spans="1:3">
      <c r="A94" s="97">
        <v>2020</v>
      </c>
      <c r="B94" s="92" t="s">
        <v>180</v>
      </c>
      <c r="C94" s="144">
        <v>555584</v>
      </c>
    </row>
    <row r="95" spans="1:3">
      <c r="A95" s="97">
        <v>2020</v>
      </c>
      <c r="B95" s="92" t="s">
        <v>181</v>
      </c>
      <c r="C95" s="144">
        <v>754812</v>
      </c>
    </row>
    <row r="96" spans="1:3">
      <c r="A96" s="97">
        <v>2020</v>
      </c>
      <c r="B96" s="92" t="s">
        <v>182</v>
      </c>
      <c r="C96" s="144">
        <v>18652</v>
      </c>
    </row>
    <row r="97" spans="1:4">
      <c r="A97" s="97">
        <v>2020</v>
      </c>
      <c r="B97" s="92" t="s">
        <v>183</v>
      </c>
      <c r="C97" s="144">
        <v>18873</v>
      </c>
    </row>
    <row r="98" spans="1:4">
      <c r="A98" s="97">
        <v>2020</v>
      </c>
      <c r="B98" s="92" t="s">
        <v>184</v>
      </c>
      <c r="C98" s="144">
        <v>350302</v>
      </c>
    </row>
    <row r="99" spans="1:4">
      <c r="A99" s="97">
        <v>2020</v>
      </c>
      <c r="B99" s="92" t="s">
        <v>185</v>
      </c>
      <c r="C99" s="144">
        <v>22280</v>
      </c>
    </row>
    <row r="100" spans="1:4" ht="15">
      <c r="A100" s="92">
        <v>2021</v>
      </c>
      <c r="B100" s="92" t="s">
        <v>172</v>
      </c>
      <c r="C100" s="245">
        <v>310741</v>
      </c>
      <c r="D100" s="245"/>
    </row>
    <row r="101" spans="1:4" ht="15">
      <c r="A101" s="92">
        <v>2021</v>
      </c>
      <c r="B101" s="92" t="s">
        <v>173</v>
      </c>
      <c r="C101" s="245">
        <v>99930</v>
      </c>
      <c r="D101" s="245"/>
    </row>
    <row r="102" spans="1:4" ht="15">
      <c r="A102" s="92">
        <v>2021</v>
      </c>
      <c r="B102" s="92" t="s">
        <v>174</v>
      </c>
      <c r="C102" s="245">
        <v>125407</v>
      </c>
      <c r="D102" s="245"/>
    </row>
    <row r="103" spans="1:4" ht="15">
      <c r="A103" s="92">
        <v>2021</v>
      </c>
      <c r="B103" s="92" t="s">
        <v>175</v>
      </c>
      <c r="C103" s="245">
        <v>312546</v>
      </c>
      <c r="D103" s="245"/>
    </row>
    <row r="104" spans="1:4" ht="15">
      <c r="A104" s="92">
        <v>2021</v>
      </c>
      <c r="B104" s="92" t="s">
        <v>176</v>
      </c>
      <c r="C104" s="245">
        <v>254500</v>
      </c>
      <c r="D104" s="245"/>
    </row>
    <row r="105" spans="1:4" ht="15">
      <c r="A105" s="92">
        <v>2021</v>
      </c>
      <c r="B105" s="92" t="s">
        <v>177</v>
      </c>
      <c r="C105" s="245">
        <v>485534</v>
      </c>
      <c r="D105" s="245"/>
    </row>
    <row r="106" spans="1:4" ht="15">
      <c r="A106" s="92">
        <v>2021</v>
      </c>
      <c r="B106" s="92" t="s">
        <v>178</v>
      </c>
      <c r="C106" s="245">
        <v>986233</v>
      </c>
      <c r="D106" s="245"/>
    </row>
    <row r="107" spans="1:4" ht="15">
      <c r="A107" s="92">
        <v>2021</v>
      </c>
      <c r="B107" s="92" t="s">
        <v>179</v>
      </c>
      <c r="C107" s="245">
        <v>277029</v>
      </c>
      <c r="D107" s="245"/>
    </row>
    <row r="108" spans="1:4" ht="15">
      <c r="A108" s="92">
        <v>2021</v>
      </c>
      <c r="B108" s="92" t="s">
        <v>180</v>
      </c>
      <c r="C108" s="245">
        <v>558255</v>
      </c>
      <c r="D108" s="245"/>
    </row>
    <row r="109" spans="1:4" ht="15">
      <c r="A109" s="92">
        <v>2021</v>
      </c>
      <c r="B109" s="92" t="s">
        <v>181</v>
      </c>
      <c r="C109" s="245">
        <v>755839</v>
      </c>
      <c r="D109" s="245"/>
    </row>
    <row r="110" spans="1:4" ht="15">
      <c r="A110" s="92">
        <v>2021</v>
      </c>
      <c r="B110" s="92" t="s">
        <v>182</v>
      </c>
      <c r="C110" s="245">
        <v>18748</v>
      </c>
      <c r="D110" s="245"/>
    </row>
    <row r="111" spans="1:4" ht="15">
      <c r="A111" s="92">
        <v>2021</v>
      </c>
      <c r="B111" s="92" t="s">
        <v>183</v>
      </c>
      <c r="C111" s="245">
        <v>19034</v>
      </c>
      <c r="D111" s="245"/>
    </row>
    <row r="112" spans="1:4" ht="15">
      <c r="A112" s="92">
        <v>2021</v>
      </c>
      <c r="B112" s="92" t="s">
        <v>184</v>
      </c>
      <c r="C112" s="245">
        <v>350912</v>
      </c>
      <c r="D112" s="245"/>
    </row>
    <row r="113" spans="1:4" ht="15">
      <c r="A113" s="92">
        <v>2021</v>
      </c>
      <c r="B113" s="92" t="s">
        <v>185</v>
      </c>
      <c r="C113" s="245">
        <v>22451</v>
      </c>
      <c r="D113" s="245"/>
    </row>
    <row r="114" spans="1:4" ht="15">
      <c r="A114" s="92">
        <v>2022</v>
      </c>
      <c r="B114" s="93" t="s">
        <v>172</v>
      </c>
      <c r="C114" s="245">
        <v>310911</v>
      </c>
    </row>
    <row r="115" spans="1:4" ht="15">
      <c r="A115" s="92">
        <v>2022</v>
      </c>
      <c r="B115" s="92" t="s">
        <v>173</v>
      </c>
      <c r="C115" s="245">
        <v>99972</v>
      </c>
    </row>
    <row r="116" spans="1:4" ht="15">
      <c r="A116" s="92">
        <v>2022</v>
      </c>
      <c r="B116" s="93" t="s">
        <v>174</v>
      </c>
      <c r="C116" s="245">
        <v>125304</v>
      </c>
    </row>
    <row r="117" spans="1:4" ht="15">
      <c r="A117" s="92">
        <v>2022</v>
      </c>
      <c r="B117" s="92" t="s">
        <v>175</v>
      </c>
      <c r="C117" s="245">
        <v>313924</v>
      </c>
    </row>
    <row r="118" spans="1:4" ht="15">
      <c r="A118" s="92">
        <v>2022</v>
      </c>
      <c r="B118" s="92" t="s">
        <v>176</v>
      </c>
      <c r="C118" s="245">
        <v>256004</v>
      </c>
    </row>
    <row r="119" spans="1:4" ht="15">
      <c r="A119" s="92">
        <v>2022</v>
      </c>
      <c r="B119" s="92" t="s">
        <v>177</v>
      </c>
      <c r="C119" s="245">
        <v>489065</v>
      </c>
    </row>
    <row r="120" spans="1:4" ht="15">
      <c r="A120" s="92">
        <v>2022</v>
      </c>
      <c r="B120" s="93" t="s">
        <v>178</v>
      </c>
      <c r="C120" s="245">
        <v>999823</v>
      </c>
    </row>
    <row r="121" spans="1:4" ht="15">
      <c r="A121" s="92">
        <v>2022</v>
      </c>
      <c r="B121" s="92" t="s">
        <v>179</v>
      </c>
      <c r="C121" s="245">
        <v>277296</v>
      </c>
    </row>
    <row r="122" spans="1:4" ht="15">
      <c r="A122" s="92">
        <v>2022</v>
      </c>
      <c r="B122" s="92" t="s">
        <v>180</v>
      </c>
      <c r="C122" s="245">
        <v>560645</v>
      </c>
    </row>
    <row r="123" spans="1:4" ht="15">
      <c r="A123" s="92">
        <v>2022</v>
      </c>
      <c r="B123" s="92" t="s">
        <v>181</v>
      </c>
      <c r="C123" s="245">
        <v>767709</v>
      </c>
    </row>
    <row r="124" spans="1:4" ht="15">
      <c r="A124" s="92">
        <v>2022</v>
      </c>
      <c r="B124" s="92" t="s">
        <v>182</v>
      </c>
      <c r="C124" s="245">
        <v>18779</v>
      </c>
    </row>
    <row r="125" spans="1:4" ht="15">
      <c r="A125" s="92">
        <v>2022</v>
      </c>
      <c r="B125" s="92" t="s">
        <v>183</v>
      </c>
      <c r="C125" s="245">
        <v>19163</v>
      </c>
    </row>
    <row r="126" spans="1:4" ht="15">
      <c r="A126" s="92">
        <v>2022</v>
      </c>
      <c r="B126" s="92" t="s">
        <v>184</v>
      </c>
      <c r="C126" s="245">
        <v>353064</v>
      </c>
    </row>
    <row r="127" spans="1:4" ht="15">
      <c r="A127" s="92">
        <v>2022</v>
      </c>
      <c r="B127" s="92" t="s">
        <v>185</v>
      </c>
      <c r="C127" s="245">
        <v>22474</v>
      </c>
    </row>
    <row r="128" spans="1:4" ht="15">
      <c r="A128" s="92">
        <v>2023</v>
      </c>
      <c r="B128" s="93" t="s">
        <v>172</v>
      </c>
      <c r="C128" s="245">
        <v>312105</v>
      </c>
    </row>
    <row r="129" spans="1:3" ht="15">
      <c r="A129" s="92">
        <v>2023</v>
      </c>
      <c r="B129" s="92" t="s">
        <v>173</v>
      </c>
      <c r="C129" s="245">
        <v>100048</v>
      </c>
    </row>
    <row r="130" spans="1:3" ht="15">
      <c r="A130" s="92">
        <v>2023</v>
      </c>
      <c r="B130" s="93" t="s">
        <v>174</v>
      </c>
      <c r="C130" s="245">
        <v>125468</v>
      </c>
    </row>
    <row r="131" spans="1:3" ht="15">
      <c r="A131" s="92">
        <v>2023</v>
      </c>
      <c r="B131" s="92" t="s">
        <v>175</v>
      </c>
      <c r="C131" s="245">
        <v>316347</v>
      </c>
    </row>
    <row r="132" spans="1:3" ht="15">
      <c r="A132" s="92">
        <v>2023</v>
      </c>
      <c r="B132" s="92" t="s">
        <v>176</v>
      </c>
      <c r="C132" s="245">
        <v>257644</v>
      </c>
    </row>
    <row r="133" spans="1:3" ht="15">
      <c r="A133" s="92">
        <v>2023</v>
      </c>
      <c r="B133" s="92" t="s">
        <v>177</v>
      </c>
      <c r="C133" s="245">
        <v>492794</v>
      </c>
    </row>
    <row r="134" spans="1:3" ht="15">
      <c r="A134" s="92">
        <v>2023</v>
      </c>
      <c r="B134" s="93" t="s">
        <v>178</v>
      </c>
      <c r="C134" s="245">
        <v>1012611</v>
      </c>
    </row>
    <row r="135" spans="1:3" ht="15">
      <c r="A135" s="92">
        <v>2023</v>
      </c>
      <c r="B135" s="92" t="s">
        <v>179</v>
      </c>
      <c r="C135" s="245">
        <v>278378</v>
      </c>
    </row>
    <row r="136" spans="1:3" ht="15">
      <c r="A136" s="92">
        <v>2023</v>
      </c>
      <c r="B136" s="92" t="s">
        <v>180</v>
      </c>
      <c r="C136" s="245">
        <v>564448</v>
      </c>
    </row>
    <row r="137" spans="1:3" ht="15">
      <c r="A137" s="92">
        <v>2023</v>
      </c>
      <c r="B137" s="92" t="s">
        <v>181</v>
      </c>
      <c r="C137" s="245">
        <v>780350</v>
      </c>
    </row>
    <row r="138" spans="1:3" ht="15">
      <c r="A138" s="92">
        <v>2023</v>
      </c>
      <c r="B138" s="92" t="s">
        <v>182</v>
      </c>
      <c r="C138" s="245">
        <v>18782</v>
      </c>
    </row>
    <row r="139" spans="1:3" ht="15">
      <c r="A139" s="92">
        <v>2023</v>
      </c>
      <c r="B139" s="92" t="s">
        <v>183</v>
      </c>
      <c r="C139" s="245">
        <v>19213</v>
      </c>
    </row>
    <row r="140" spans="1:3" ht="15">
      <c r="A140" s="92">
        <v>2023</v>
      </c>
      <c r="B140" s="92" t="s">
        <v>184</v>
      </c>
      <c r="C140" s="245">
        <v>356435</v>
      </c>
    </row>
    <row r="141" spans="1:3" ht="15">
      <c r="A141" s="92">
        <v>2023</v>
      </c>
      <c r="B141" s="92" t="s">
        <v>185</v>
      </c>
      <c r="C141" s="245">
        <v>22446</v>
      </c>
    </row>
    <row r="142" spans="1:3" ht="15">
      <c r="A142" s="92">
        <v>2024</v>
      </c>
      <c r="B142" s="93" t="s">
        <v>172</v>
      </c>
      <c r="C142" s="245">
        <v>314072</v>
      </c>
    </row>
    <row r="143" spans="1:3" ht="15">
      <c r="A143" s="92">
        <v>2024</v>
      </c>
      <c r="B143" s="245" t="s">
        <v>173</v>
      </c>
      <c r="C143" s="245">
        <v>100579</v>
      </c>
    </row>
    <row r="144" spans="1:3" ht="15">
      <c r="A144" s="92">
        <v>2024</v>
      </c>
      <c r="B144" s="93" t="s">
        <v>174</v>
      </c>
      <c r="C144" s="245">
        <v>125810</v>
      </c>
    </row>
    <row r="145" spans="1:3" ht="15">
      <c r="A145" s="92">
        <v>2024</v>
      </c>
      <c r="B145" s="245" t="s">
        <v>175</v>
      </c>
      <c r="C145" s="245">
        <v>318397</v>
      </c>
    </row>
    <row r="146" spans="1:3" ht="15">
      <c r="A146" s="92">
        <v>2024</v>
      </c>
      <c r="B146" s="245" t="s">
        <v>176</v>
      </c>
      <c r="C146" s="245">
        <v>260017</v>
      </c>
    </row>
    <row r="147" spans="1:3" ht="15">
      <c r="A147" s="92">
        <v>2024</v>
      </c>
      <c r="B147" s="245" t="s">
        <v>177</v>
      </c>
      <c r="C147" s="245">
        <v>497901</v>
      </c>
    </row>
    <row r="148" spans="1:3" ht="15">
      <c r="A148" s="92">
        <v>2024</v>
      </c>
      <c r="B148" s="93" t="s">
        <v>178</v>
      </c>
      <c r="C148" s="245">
        <v>1033998</v>
      </c>
    </row>
    <row r="149" spans="1:3" ht="15">
      <c r="A149" s="92">
        <v>2024</v>
      </c>
      <c r="B149" s="245" t="s">
        <v>179</v>
      </c>
      <c r="C149" s="245">
        <v>279690</v>
      </c>
    </row>
    <row r="150" spans="1:3" ht="15">
      <c r="A150" s="92">
        <v>2024</v>
      </c>
      <c r="B150" s="245" t="s">
        <v>180</v>
      </c>
      <c r="C150" s="245">
        <v>570384</v>
      </c>
    </row>
    <row r="151" spans="1:3" ht="15">
      <c r="A151" s="92">
        <v>2024</v>
      </c>
      <c r="B151" s="245" t="s">
        <v>181</v>
      </c>
      <c r="C151" s="245">
        <v>792639</v>
      </c>
    </row>
    <row r="152" spans="1:3" ht="15">
      <c r="A152" s="92">
        <v>2024</v>
      </c>
      <c r="B152" s="245" t="s">
        <v>182</v>
      </c>
      <c r="C152" s="245">
        <v>18844</v>
      </c>
    </row>
    <row r="153" spans="1:3" ht="15">
      <c r="A153" s="92">
        <v>2024</v>
      </c>
      <c r="B153" s="245" t="s">
        <v>183</v>
      </c>
      <c r="C153" s="245">
        <v>19484</v>
      </c>
    </row>
    <row r="154" spans="1:3" ht="15">
      <c r="A154" s="92">
        <v>2024</v>
      </c>
      <c r="B154" s="245" t="s">
        <v>184</v>
      </c>
      <c r="C154" s="245">
        <v>357835</v>
      </c>
    </row>
    <row r="155" spans="1:3" ht="15">
      <c r="A155" s="92">
        <v>2024</v>
      </c>
      <c r="B155" s="245" t="s">
        <v>185</v>
      </c>
      <c r="C155" s="245">
        <v>22498</v>
      </c>
    </row>
  </sheetData>
  <autoFilter ref="A1:C141" xr:uid="{00000000-0001-0000-0500-000000000000}"/>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P159"/>
  <sheetViews>
    <sheetView workbookViewId="0">
      <selection activeCell="L3" sqref="L3"/>
    </sheetView>
  </sheetViews>
  <sheetFormatPr defaultColWidth="9.28515625" defaultRowHeight="12.75"/>
  <cols>
    <col min="1" max="1" width="27.7109375" style="92" bestFit="1" customWidth="1"/>
    <col min="2" max="12" width="8.7109375" style="92" bestFit="1" customWidth="1"/>
    <col min="13" max="13" width="7.140625" style="92" bestFit="1" customWidth="1"/>
    <col min="14" max="16384" width="9.28515625" style="92"/>
  </cols>
  <sheetData>
    <row r="1" spans="1:16" ht="15">
      <c r="A1" s="206" t="s">
        <v>186</v>
      </c>
      <c r="B1" s="206" t="s">
        <v>169</v>
      </c>
      <c r="C1" s="146"/>
      <c r="D1" s="146"/>
      <c r="E1" s="146"/>
      <c r="F1" s="146"/>
      <c r="G1" s="146"/>
      <c r="H1" s="146"/>
      <c r="I1" s="146"/>
      <c r="J1" s="146"/>
      <c r="K1" s="146"/>
      <c r="L1" s="147"/>
      <c r="M1"/>
    </row>
    <row r="2" spans="1:16" ht="15">
      <c r="A2" s="206" t="s">
        <v>170</v>
      </c>
      <c r="B2" s="150">
        <v>2014</v>
      </c>
      <c r="C2" s="151">
        <v>2015</v>
      </c>
      <c r="D2" s="151">
        <v>2016</v>
      </c>
      <c r="E2" s="151">
        <v>2017</v>
      </c>
      <c r="F2" s="151">
        <v>2018</v>
      </c>
      <c r="G2" s="151">
        <v>2019</v>
      </c>
      <c r="H2" s="151">
        <v>2020</v>
      </c>
      <c r="I2" s="151">
        <v>2021</v>
      </c>
      <c r="J2" s="151">
        <v>2022</v>
      </c>
      <c r="K2" s="151">
        <v>2023</v>
      </c>
      <c r="L2" s="152">
        <v>2024</v>
      </c>
      <c r="M2"/>
      <c r="N2" s="115"/>
      <c r="O2"/>
      <c r="P2"/>
    </row>
    <row r="3" spans="1:16" ht="15">
      <c r="A3" s="145" t="s">
        <v>172</v>
      </c>
      <c r="B3" s="145">
        <v>313174</v>
      </c>
      <c r="C3" s="253">
        <v>312513</v>
      </c>
      <c r="D3" s="253">
        <v>312130</v>
      </c>
      <c r="E3" s="253">
        <v>311980</v>
      </c>
      <c r="F3" s="253">
        <v>310779</v>
      </c>
      <c r="G3" s="253">
        <v>310738</v>
      </c>
      <c r="H3" s="253">
        <v>309792</v>
      </c>
      <c r="I3" s="253">
        <v>310741</v>
      </c>
      <c r="J3" s="253">
        <v>310911</v>
      </c>
      <c r="K3" s="253">
        <v>312105</v>
      </c>
      <c r="L3" s="254">
        <v>314072</v>
      </c>
      <c r="M3"/>
      <c r="N3"/>
    </row>
    <row r="4" spans="1:16" ht="15">
      <c r="A4" s="148" t="s">
        <v>173</v>
      </c>
      <c r="B4" s="148">
        <v>97046</v>
      </c>
      <c r="C4">
        <v>97328</v>
      </c>
      <c r="D4">
        <v>97794</v>
      </c>
      <c r="E4">
        <v>98302</v>
      </c>
      <c r="F4">
        <v>98481</v>
      </c>
      <c r="G4">
        <v>98865</v>
      </c>
      <c r="H4">
        <v>99049</v>
      </c>
      <c r="I4">
        <v>99930</v>
      </c>
      <c r="J4">
        <v>99972</v>
      </c>
      <c r="K4">
        <v>100048</v>
      </c>
      <c r="L4" s="255">
        <v>100579</v>
      </c>
      <c r="M4"/>
      <c r="N4"/>
    </row>
    <row r="5" spans="1:16" ht="15">
      <c r="A5" s="148" t="s">
        <v>174</v>
      </c>
      <c r="B5" s="148">
        <v>127566</v>
      </c>
      <c r="C5">
        <v>127174</v>
      </c>
      <c r="D5">
        <v>126816</v>
      </c>
      <c r="E5">
        <v>126315</v>
      </c>
      <c r="F5">
        <v>125577</v>
      </c>
      <c r="G5">
        <v>125443</v>
      </c>
      <c r="H5">
        <v>124991</v>
      </c>
      <c r="I5">
        <v>125407</v>
      </c>
      <c r="J5">
        <v>125304</v>
      </c>
      <c r="K5">
        <v>125468</v>
      </c>
      <c r="L5" s="255">
        <v>125810</v>
      </c>
      <c r="M5"/>
      <c r="N5"/>
    </row>
    <row r="6" spans="1:16" ht="15">
      <c r="A6" s="148" t="s">
        <v>175</v>
      </c>
      <c r="B6" s="148">
        <v>306857</v>
      </c>
      <c r="C6">
        <v>307339</v>
      </c>
      <c r="D6">
        <v>309143</v>
      </c>
      <c r="E6">
        <v>309864</v>
      </c>
      <c r="F6">
        <v>309804</v>
      </c>
      <c r="G6">
        <v>311168</v>
      </c>
      <c r="H6">
        <v>311595</v>
      </c>
      <c r="I6">
        <v>312546</v>
      </c>
      <c r="J6">
        <v>313924</v>
      </c>
      <c r="K6">
        <v>316347</v>
      </c>
      <c r="L6" s="255">
        <v>318397</v>
      </c>
      <c r="M6"/>
      <c r="N6"/>
    </row>
    <row r="7" spans="1:16" ht="15">
      <c r="A7" s="148" t="s">
        <v>176</v>
      </c>
      <c r="B7" s="148">
        <v>249526</v>
      </c>
      <c r="C7">
        <v>251025</v>
      </c>
      <c r="D7">
        <v>252552</v>
      </c>
      <c r="E7">
        <v>253453</v>
      </c>
      <c r="F7">
        <v>253699</v>
      </c>
      <c r="G7">
        <v>254694</v>
      </c>
      <c r="H7">
        <v>254417</v>
      </c>
      <c r="I7">
        <v>254500</v>
      </c>
      <c r="J7">
        <v>256004</v>
      </c>
      <c r="K7">
        <v>257644</v>
      </c>
      <c r="L7" s="255">
        <v>260017</v>
      </c>
      <c r="M7"/>
      <c r="N7"/>
    </row>
    <row r="8" spans="1:16" ht="15">
      <c r="A8" s="148" t="s">
        <v>177</v>
      </c>
      <c r="B8" s="148">
        <v>488802</v>
      </c>
      <c r="C8">
        <v>491589</v>
      </c>
      <c r="D8">
        <v>490758</v>
      </c>
      <c r="E8">
        <v>488175</v>
      </c>
      <c r="F8">
        <v>485899</v>
      </c>
      <c r="G8">
        <v>485745</v>
      </c>
      <c r="H8">
        <v>485076</v>
      </c>
      <c r="I8">
        <v>485534</v>
      </c>
      <c r="J8">
        <v>489065</v>
      </c>
      <c r="K8">
        <v>492794</v>
      </c>
      <c r="L8" s="255">
        <v>497901</v>
      </c>
      <c r="M8"/>
      <c r="N8"/>
    </row>
    <row r="9" spans="1:16" ht="15">
      <c r="A9" s="148" t="s">
        <v>178</v>
      </c>
      <c r="B9" s="148">
        <v>956851</v>
      </c>
      <c r="C9">
        <v>960901</v>
      </c>
      <c r="D9">
        <v>968484</v>
      </c>
      <c r="E9">
        <v>973101</v>
      </c>
      <c r="F9">
        <v>978213</v>
      </c>
      <c r="G9">
        <v>984400</v>
      </c>
      <c r="H9">
        <v>986163</v>
      </c>
      <c r="I9">
        <v>986233</v>
      </c>
      <c r="J9">
        <v>999823</v>
      </c>
      <c r="K9">
        <v>1012611</v>
      </c>
      <c r="L9" s="255">
        <v>1033998</v>
      </c>
      <c r="M9"/>
      <c r="N9"/>
    </row>
    <row r="10" spans="1:16" ht="15">
      <c r="A10" s="148" t="s">
        <v>179</v>
      </c>
      <c r="B10" s="148">
        <v>272320</v>
      </c>
      <c r="C10">
        <v>272861</v>
      </c>
      <c r="D10">
        <v>273767</v>
      </c>
      <c r="E10">
        <v>274195</v>
      </c>
      <c r="F10">
        <v>273640</v>
      </c>
      <c r="G10">
        <v>273660</v>
      </c>
      <c r="H10">
        <v>273649</v>
      </c>
      <c r="I10">
        <v>277029</v>
      </c>
      <c r="J10">
        <v>277296</v>
      </c>
      <c r="K10">
        <v>278378</v>
      </c>
      <c r="L10" s="255">
        <v>279690</v>
      </c>
      <c r="M10"/>
      <c r="N10"/>
    </row>
    <row r="11" spans="1:16" ht="15">
      <c r="A11" s="148" t="s">
        <v>180</v>
      </c>
      <c r="B11" s="148">
        <v>544849</v>
      </c>
      <c r="C11">
        <v>546568</v>
      </c>
      <c r="D11">
        <v>548485</v>
      </c>
      <c r="E11">
        <v>550476</v>
      </c>
      <c r="F11">
        <v>551453</v>
      </c>
      <c r="G11">
        <v>554737</v>
      </c>
      <c r="H11">
        <v>555584</v>
      </c>
      <c r="I11">
        <v>558255</v>
      </c>
      <c r="J11">
        <v>560645</v>
      </c>
      <c r="K11">
        <v>564448</v>
      </c>
      <c r="L11" s="255">
        <v>570384</v>
      </c>
      <c r="M11"/>
      <c r="N11"/>
    </row>
    <row r="12" spans="1:16" ht="15">
      <c r="A12" s="148" t="s">
        <v>181</v>
      </c>
      <c r="B12" s="148">
        <v>713508</v>
      </c>
      <c r="C12">
        <v>721400</v>
      </c>
      <c r="D12">
        <v>730052</v>
      </c>
      <c r="E12">
        <v>737516</v>
      </c>
      <c r="F12">
        <v>743331</v>
      </c>
      <c r="G12">
        <v>750760</v>
      </c>
      <c r="H12">
        <v>754812</v>
      </c>
      <c r="I12">
        <v>755839</v>
      </c>
      <c r="J12">
        <v>767709</v>
      </c>
      <c r="K12">
        <v>780350</v>
      </c>
      <c r="L12" s="255">
        <v>792639</v>
      </c>
      <c r="M12"/>
      <c r="N12"/>
    </row>
    <row r="13" spans="1:16" ht="15">
      <c r="A13" s="148" t="s">
        <v>182</v>
      </c>
      <c r="B13" s="148">
        <v>18272</v>
      </c>
      <c r="C13">
        <v>18296</v>
      </c>
      <c r="D13">
        <v>18393</v>
      </c>
      <c r="E13">
        <v>18465</v>
      </c>
      <c r="F13">
        <v>18551</v>
      </c>
      <c r="G13">
        <v>18540</v>
      </c>
      <c r="H13">
        <v>18652</v>
      </c>
      <c r="I13">
        <v>18748</v>
      </c>
      <c r="J13">
        <v>18779</v>
      </c>
      <c r="K13">
        <v>18782</v>
      </c>
      <c r="L13" s="255">
        <v>18844</v>
      </c>
      <c r="M13"/>
      <c r="N13"/>
    </row>
    <row r="14" spans="1:16" ht="15">
      <c r="A14" s="148" t="s">
        <v>183</v>
      </c>
      <c r="B14" s="148">
        <v>19273</v>
      </c>
      <c r="C14">
        <v>19377</v>
      </c>
      <c r="D14">
        <v>19204</v>
      </c>
      <c r="E14">
        <v>19062</v>
      </c>
      <c r="F14">
        <v>18977</v>
      </c>
      <c r="G14">
        <v>18875</v>
      </c>
      <c r="H14">
        <v>18873</v>
      </c>
      <c r="I14">
        <v>19034</v>
      </c>
      <c r="J14">
        <v>19163</v>
      </c>
      <c r="K14">
        <v>19213</v>
      </c>
      <c r="L14" s="255">
        <v>19484</v>
      </c>
      <c r="M14"/>
      <c r="N14"/>
    </row>
    <row r="15" spans="1:16" ht="15">
      <c r="A15" s="148" t="s">
        <v>184</v>
      </c>
      <c r="B15" s="148">
        <v>347943</v>
      </c>
      <c r="C15">
        <v>348760</v>
      </c>
      <c r="D15">
        <v>349408</v>
      </c>
      <c r="E15">
        <v>349929</v>
      </c>
      <c r="F15">
        <v>349719</v>
      </c>
      <c r="G15">
        <v>350894</v>
      </c>
      <c r="H15">
        <v>350302</v>
      </c>
      <c r="I15">
        <v>350912</v>
      </c>
      <c r="J15">
        <v>353064</v>
      </c>
      <c r="K15">
        <v>356435</v>
      </c>
      <c r="L15" s="255">
        <v>357835</v>
      </c>
      <c r="M15"/>
      <c r="N15"/>
    </row>
    <row r="16" spans="1:16" ht="15">
      <c r="A16" s="148" t="s">
        <v>185</v>
      </c>
      <c r="B16" s="148">
        <v>23126</v>
      </c>
      <c r="C16">
        <v>22937</v>
      </c>
      <c r="D16">
        <v>22738</v>
      </c>
      <c r="E16">
        <v>22662</v>
      </c>
      <c r="F16">
        <v>22526</v>
      </c>
      <c r="G16">
        <v>22461</v>
      </c>
      <c r="H16">
        <v>22280</v>
      </c>
      <c r="I16">
        <v>22451</v>
      </c>
      <c r="J16">
        <v>22474</v>
      </c>
      <c r="K16">
        <v>22446</v>
      </c>
      <c r="L16" s="255">
        <v>22498</v>
      </c>
      <c r="M16"/>
      <c r="N16"/>
    </row>
    <row r="17" spans="1:13" ht="15">
      <c r="A17" s="149" t="s">
        <v>149</v>
      </c>
      <c r="B17" s="149">
        <v>4479113</v>
      </c>
      <c r="C17" s="256">
        <v>4498068</v>
      </c>
      <c r="D17" s="256">
        <v>4519724</v>
      </c>
      <c r="E17" s="256">
        <v>4533495</v>
      </c>
      <c r="F17" s="256">
        <v>4540649</v>
      </c>
      <c r="G17" s="256">
        <v>4560980</v>
      </c>
      <c r="H17" s="256">
        <v>4565235</v>
      </c>
      <c r="I17" s="256">
        <v>4577159</v>
      </c>
      <c r="J17" s="256">
        <v>4614133</v>
      </c>
      <c r="K17" s="256">
        <v>4657069</v>
      </c>
      <c r="L17" s="257">
        <v>4712148</v>
      </c>
      <c r="M17"/>
    </row>
    <row r="18" spans="1:13" ht="15">
      <c r="A18"/>
      <c r="B18"/>
      <c r="C18"/>
      <c r="D18"/>
      <c r="E18"/>
      <c r="F18"/>
      <c r="G18"/>
      <c r="H18"/>
      <c r="I18"/>
      <c r="J18"/>
      <c r="K18"/>
      <c r="L18"/>
      <c r="M18"/>
    </row>
    <row r="19" spans="1:13" ht="15">
      <c r="A19"/>
      <c r="B19"/>
      <c r="C19"/>
      <c r="D19"/>
      <c r="E19"/>
      <c r="F19"/>
      <c r="G19"/>
      <c r="H19"/>
      <c r="I19"/>
      <c r="J19"/>
      <c r="K19"/>
      <c r="L19"/>
      <c r="M19"/>
    </row>
    <row r="20" spans="1:13" ht="15">
      <c r="A20"/>
      <c r="B20"/>
      <c r="C20"/>
      <c r="D20"/>
      <c r="E20"/>
      <c r="F20"/>
      <c r="G20"/>
      <c r="H20"/>
      <c r="I20"/>
      <c r="J20"/>
      <c r="K20"/>
      <c r="L20"/>
      <c r="M20"/>
    </row>
    <row r="21" spans="1:13" ht="15">
      <c r="A21"/>
      <c r="B21"/>
      <c r="C21"/>
      <c r="D21"/>
      <c r="E21"/>
      <c r="F21"/>
      <c r="G21"/>
      <c r="H21"/>
      <c r="I21"/>
      <c r="J21"/>
      <c r="K21"/>
      <c r="L21"/>
      <c r="M21"/>
    </row>
    <row r="22" spans="1:13" ht="15">
      <c r="A22"/>
      <c r="B22"/>
      <c r="C22"/>
      <c r="D22"/>
      <c r="E22"/>
      <c r="F22"/>
      <c r="G22"/>
      <c r="H22"/>
      <c r="I22"/>
      <c r="J22"/>
      <c r="K22"/>
      <c r="L22"/>
      <c r="M22"/>
    </row>
    <row r="23" spans="1:13" ht="15">
      <c r="A23"/>
      <c r="B23"/>
      <c r="C23"/>
      <c r="D23"/>
      <c r="E23"/>
      <c r="F23"/>
      <c r="G23"/>
      <c r="H23"/>
      <c r="I23"/>
      <c r="J23"/>
      <c r="K23"/>
      <c r="L23"/>
      <c r="M23"/>
    </row>
    <row r="24" spans="1:13" ht="15">
      <c r="A24"/>
      <c r="B24"/>
      <c r="C24"/>
      <c r="D24"/>
      <c r="E24"/>
      <c r="F24"/>
      <c r="G24"/>
      <c r="H24"/>
      <c r="I24"/>
      <c r="J24"/>
      <c r="K24"/>
      <c r="L24"/>
      <c r="M24"/>
    </row>
    <row r="25" spans="1:13" ht="15">
      <c r="A25"/>
      <c r="B25"/>
      <c r="C25"/>
      <c r="D25"/>
      <c r="E25"/>
      <c r="F25"/>
      <c r="G25"/>
      <c r="H25"/>
      <c r="I25"/>
      <c r="J25"/>
      <c r="K25"/>
      <c r="L25"/>
      <c r="M25"/>
    </row>
    <row r="26" spans="1:13" ht="15">
      <c r="A26"/>
      <c r="B26"/>
      <c r="C26"/>
      <c r="D26"/>
      <c r="E26"/>
      <c r="F26"/>
      <c r="G26"/>
      <c r="H26"/>
      <c r="I26"/>
      <c r="J26"/>
      <c r="K26"/>
      <c r="L26"/>
      <c r="M26"/>
    </row>
    <row r="27" spans="1:13" ht="15">
      <c r="A27"/>
      <c r="B27"/>
      <c r="C27"/>
      <c r="D27"/>
      <c r="E27"/>
      <c r="F27"/>
      <c r="G27"/>
      <c r="H27"/>
      <c r="I27"/>
      <c r="J27"/>
      <c r="K27"/>
      <c r="L27"/>
      <c r="M27"/>
    </row>
    <row r="28" spans="1:13" ht="15">
      <c r="A28"/>
      <c r="B28"/>
      <c r="C28"/>
      <c r="D28"/>
      <c r="E28"/>
      <c r="F28"/>
      <c r="G28"/>
      <c r="H28"/>
      <c r="I28"/>
      <c r="J28"/>
      <c r="K28"/>
      <c r="L28"/>
      <c r="M28"/>
    </row>
    <row r="29" spans="1:13" ht="15">
      <c r="A29"/>
      <c r="B29"/>
      <c r="C29"/>
      <c r="D29"/>
      <c r="E29"/>
      <c r="F29"/>
      <c r="G29"/>
      <c r="H29"/>
      <c r="I29"/>
      <c r="J29"/>
      <c r="K29"/>
      <c r="L29"/>
      <c r="M29"/>
    </row>
    <row r="30" spans="1:13" ht="15">
      <c r="A30"/>
      <c r="B30"/>
      <c r="C30"/>
      <c r="D30"/>
      <c r="E30"/>
      <c r="F30"/>
      <c r="G30"/>
      <c r="H30"/>
      <c r="I30"/>
      <c r="J30"/>
      <c r="K30"/>
      <c r="L30"/>
      <c r="M30"/>
    </row>
    <row r="31" spans="1:13" ht="15">
      <c r="A31"/>
      <c r="B31"/>
      <c r="C31"/>
      <c r="D31"/>
      <c r="E31"/>
      <c r="F31"/>
      <c r="G31"/>
      <c r="H31"/>
      <c r="I31"/>
      <c r="J31"/>
      <c r="K31"/>
      <c r="L31"/>
      <c r="M31"/>
    </row>
    <row r="32" spans="1:13" ht="15">
      <c r="A32"/>
      <c r="B32"/>
      <c r="C32"/>
      <c r="D32"/>
      <c r="E32"/>
      <c r="F32"/>
      <c r="G32"/>
      <c r="H32"/>
      <c r="I32"/>
      <c r="J32"/>
      <c r="K32"/>
      <c r="L32"/>
    </row>
    <row r="33" spans="1:3">
      <c r="A33" s="187"/>
      <c r="B33" s="187"/>
      <c r="C33" s="187"/>
    </row>
    <row r="34" spans="1:3">
      <c r="A34" s="187"/>
      <c r="B34" s="187"/>
      <c r="C34" s="187"/>
    </row>
    <row r="35" spans="1:3">
      <c r="A35" s="187"/>
      <c r="B35" s="187"/>
      <c r="C35" s="187"/>
    </row>
    <row r="36" spans="1:3">
      <c r="A36" s="187"/>
      <c r="B36" s="187"/>
      <c r="C36" s="187"/>
    </row>
    <row r="37" spans="1:3">
      <c r="A37" s="187"/>
      <c r="B37" s="187"/>
      <c r="C37" s="187"/>
    </row>
    <row r="38" spans="1:3">
      <c r="A38" s="187"/>
      <c r="B38" s="187"/>
      <c r="C38" s="187"/>
    </row>
    <row r="39" spans="1:3">
      <c r="A39" s="187"/>
      <c r="B39" s="187"/>
      <c r="C39" s="187"/>
    </row>
    <row r="40" spans="1:3">
      <c r="A40" s="187"/>
      <c r="B40" s="187"/>
      <c r="C40" s="187"/>
    </row>
    <row r="41" spans="1:3">
      <c r="A41" s="187"/>
      <c r="B41" s="187"/>
      <c r="C41" s="187"/>
    </row>
    <row r="42" spans="1:3">
      <c r="A42" s="187"/>
      <c r="B42" s="187"/>
      <c r="C42" s="187"/>
    </row>
    <row r="43" spans="1:3">
      <c r="A43" s="187"/>
      <c r="B43" s="187"/>
      <c r="C43" s="187"/>
    </row>
    <row r="44" spans="1:3">
      <c r="A44" s="187"/>
      <c r="B44" s="187"/>
      <c r="C44" s="187"/>
    </row>
    <row r="45" spans="1:3">
      <c r="A45" s="187"/>
      <c r="B45" s="187"/>
      <c r="C45" s="187"/>
    </row>
    <row r="46" spans="1:3">
      <c r="A46" s="187"/>
      <c r="B46" s="187"/>
      <c r="C46" s="187"/>
    </row>
    <row r="47" spans="1:3">
      <c r="A47" s="187"/>
      <c r="B47" s="187"/>
      <c r="C47" s="187"/>
    </row>
    <row r="48" spans="1:3">
      <c r="A48" s="187"/>
      <c r="B48" s="187"/>
      <c r="C48" s="187"/>
    </row>
    <row r="49" spans="1:3">
      <c r="A49" s="187"/>
      <c r="B49" s="187"/>
      <c r="C49" s="187"/>
    </row>
    <row r="50" spans="1:3">
      <c r="A50" s="187"/>
      <c r="B50" s="187"/>
      <c r="C50" s="187"/>
    </row>
    <row r="51" spans="1:3">
      <c r="A51" s="187"/>
      <c r="B51" s="187"/>
      <c r="C51" s="187"/>
    </row>
    <row r="52" spans="1:3">
      <c r="A52" s="187"/>
      <c r="B52" s="187"/>
      <c r="C52" s="187"/>
    </row>
    <row r="53" spans="1:3">
      <c r="A53" s="187"/>
      <c r="B53" s="187"/>
      <c r="C53" s="187"/>
    </row>
    <row r="54" spans="1:3">
      <c r="A54" s="187"/>
      <c r="B54" s="187"/>
      <c r="C54" s="187"/>
    </row>
    <row r="55" spans="1:3">
      <c r="A55" s="187"/>
      <c r="B55" s="187"/>
      <c r="C55" s="187"/>
    </row>
    <row r="56" spans="1:3">
      <c r="A56" s="187"/>
      <c r="B56" s="187"/>
      <c r="C56" s="187"/>
    </row>
    <row r="57" spans="1:3">
      <c r="A57" s="187"/>
      <c r="B57" s="187"/>
      <c r="C57" s="187"/>
    </row>
    <row r="58" spans="1:3">
      <c r="A58" s="187"/>
      <c r="B58" s="187"/>
      <c r="C58" s="187"/>
    </row>
    <row r="59" spans="1:3">
      <c r="A59" s="187"/>
      <c r="B59" s="187"/>
      <c r="C59" s="187"/>
    </row>
    <row r="60" spans="1:3">
      <c r="A60" s="187"/>
      <c r="B60" s="187"/>
      <c r="C60" s="187"/>
    </row>
    <row r="61" spans="1:3">
      <c r="A61" s="187"/>
      <c r="B61" s="187"/>
      <c r="C61" s="187"/>
    </row>
    <row r="62" spans="1:3">
      <c r="A62" s="187"/>
      <c r="B62" s="187"/>
      <c r="C62" s="187"/>
    </row>
    <row r="63" spans="1:3">
      <c r="A63" s="187"/>
      <c r="B63" s="187"/>
      <c r="C63" s="187"/>
    </row>
    <row r="64" spans="1:3">
      <c r="A64" s="187"/>
      <c r="B64" s="187"/>
      <c r="C64" s="187"/>
    </row>
    <row r="65" spans="1:3">
      <c r="A65" s="187"/>
      <c r="B65" s="187"/>
      <c r="C65" s="187"/>
    </row>
    <row r="66" spans="1:3">
      <c r="A66" s="187"/>
      <c r="B66" s="187"/>
      <c r="C66" s="187"/>
    </row>
    <row r="67" spans="1:3">
      <c r="A67" s="187"/>
      <c r="B67" s="187"/>
      <c r="C67" s="187"/>
    </row>
    <row r="68" spans="1:3">
      <c r="A68" s="187"/>
      <c r="B68" s="187"/>
      <c r="C68" s="187"/>
    </row>
    <row r="69" spans="1:3">
      <c r="A69" s="187"/>
      <c r="B69" s="187"/>
      <c r="C69" s="187"/>
    </row>
    <row r="70" spans="1:3">
      <c r="A70" s="187"/>
      <c r="B70" s="187"/>
      <c r="C70" s="187"/>
    </row>
    <row r="71" spans="1:3">
      <c r="A71" s="187"/>
      <c r="B71" s="187"/>
      <c r="C71" s="187"/>
    </row>
    <row r="72" spans="1:3">
      <c r="A72" s="187"/>
      <c r="B72" s="187"/>
      <c r="C72" s="187"/>
    </row>
    <row r="73" spans="1:3">
      <c r="A73" s="187"/>
      <c r="B73" s="187"/>
      <c r="C73" s="187"/>
    </row>
    <row r="74" spans="1:3">
      <c r="A74" s="187"/>
      <c r="B74" s="187"/>
      <c r="C74" s="187"/>
    </row>
    <row r="75" spans="1:3">
      <c r="A75" s="187"/>
      <c r="B75" s="187"/>
      <c r="C75" s="187"/>
    </row>
    <row r="76" spans="1:3">
      <c r="A76" s="187"/>
      <c r="B76" s="187"/>
      <c r="C76" s="187"/>
    </row>
    <row r="77" spans="1:3">
      <c r="A77" s="187"/>
      <c r="B77" s="187"/>
      <c r="C77" s="187"/>
    </row>
    <row r="78" spans="1:3">
      <c r="A78" s="187"/>
      <c r="B78" s="187"/>
      <c r="C78" s="187"/>
    </row>
    <row r="79" spans="1:3">
      <c r="A79" s="187"/>
      <c r="B79" s="187"/>
      <c r="C79" s="187"/>
    </row>
    <row r="80" spans="1:3">
      <c r="A80" s="187"/>
      <c r="B80" s="187"/>
      <c r="C80" s="187"/>
    </row>
    <row r="81" spans="1:3">
      <c r="A81" s="187"/>
      <c r="B81" s="187"/>
      <c r="C81" s="187"/>
    </row>
    <row r="82" spans="1:3">
      <c r="A82" s="187"/>
      <c r="B82" s="187"/>
      <c r="C82" s="187"/>
    </row>
    <row r="83" spans="1:3">
      <c r="A83" s="187"/>
      <c r="B83" s="187"/>
      <c r="C83" s="187"/>
    </row>
    <row r="84" spans="1:3">
      <c r="A84" s="187"/>
      <c r="B84" s="187"/>
      <c r="C84" s="187"/>
    </row>
    <row r="85" spans="1:3">
      <c r="A85" s="187"/>
      <c r="B85" s="187"/>
      <c r="C85" s="187"/>
    </row>
    <row r="86" spans="1:3">
      <c r="A86" s="187"/>
      <c r="B86" s="187"/>
      <c r="C86" s="187"/>
    </row>
    <row r="87" spans="1:3">
      <c r="A87" s="187"/>
      <c r="B87" s="187"/>
      <c r="C87" s="187"/>
    </row>
    <row r="88" spans="1:3">
      <c r="A88" s="187"/>
      <c r="B88" s="187"/>
      <c r="C88" s="187"/>
    </row>
    <row r="89" spans="1:3">
      <c r="A89" s="187"/>
      <c r="B89" s="187"/>
      <c r="C89" s="187"/>
    </row>
    <row r="90" spans="1:3">
      <c r="A90" s="187"/>
      <c r="B90" s="187"/>
      <c r="C90" s="187"/>
    </row>
    <row r="91" spans="1:3">
      <c r="A91" s="187"/>
      <c r="B91" s="187"/>
      <c r="C91" s="187"/>
    </row>
    <row r="92" spans="1:3">
      <c r="A92" s="187"/>
      <c r="B92" s="187"/>
      <c r="C92" s="187"/>
    </row>
    <row r="93" spans="1:3">
      <c r="A93" s="187"/>
      <c r="B93" s="187"/>
      <c r="C93" s="187"/>
    </row>
    <row r="94" spans="1:3">
      <c r="A94" s="187"/>
      <c r="B94" s="187"/>
      <c r="C94" s="187"/>
    </row>
    <row r="95" spans="1:3">
      <c r="A95" s="187"/>
      <c r="B95" s="187"/>
      <c r="C95" s="187"/>
    </row>
    <row r="96" spans="1:3">
      <c r="A96" s="187"/>
      <c r="B96" s="187"/>
      <c r="C96" s="187"/>
    </row>
    <row r="97" spans="1:3">
      <c r="A97" s="187"/>
      <c r="B97" s="187"/>
      <c r="C97" s="187"/>
    </row>
    <row r="98" spans="1:3">
      <c r="A98" s="187"/>
      <c r="B98" s="187"/>
      <c r="C98" s="187"/>
    </row>
    <row r="99" spans="1:3">
      <c r="A99" s="187"/>
      <c r="B99" s="187"/>
      <c r="C99" s="187"/>
    </row>
    <row r="100" spans="1:3">
      <c r="A100" s="187"/>
      <c r="B100" s="187"/>
      <c r="C100" s="187"/>
    </row>
    <row r="101" spans="1:3">
      <c r="A101" s="187"/>
      <c r="B101" s="187"/>
      <c r="C101" s="187"/>
    </row>
    <row r="102" spans="1:3">
      <c r="A102" s="187"/>
      <c r="B102" s="187"/>
      <c r="C102" s="187"/>
    </row>
    <row r="103" spans="1:3">
      <c r="A103" s="187"/>
      <c r="B103" s="187"/>
      <c r="C103" s="187"/>
    </row>
    <row r="104" spans="1:3">
      <c r="A104" s="187"/>
      <c r="B104" s="187"/>
      <c r="C104" s="187"/>
    </row>
    <row r="105" spans="1:3">
      <c r="A105" s="187"/>
      <c r="B105" s="187"/>
      <c r="C105" s="187"/>
    </row>
    <row r="106" spans="1:3">
      <c r="A106" s="187"/>
      <c r="B106" s="187"/>
      <c r="C106" s="187"/>
    </row>
    <row r="107" spans="1:3">
      <c r="A107" s="187"/>
      <c r="B107" s="187"/>
      <c r="C107" s="187"/>
    </row>
    <row r="108" spans="1:3">
      <c r="A108" s="187"/>
      <c r="B108" s="187"/>
      <c r="C108" s="187"/>
    </row>
    <row r="109" spans="1:3">
      <c r="A109" s="187"/>
      <c r="B109" s="187"/>
      <c r="C109" s="187"/>
    </row>
    <row r="110" spans="1:3">
      <c r="A110" s="187"/>
      <c r="B110" s="187"/>
      <c r="C110" s="187"/>
    </row>
    <row r="111" spans="1:3">
      <c r="A111" s="187"/>
      <c r="B111" s="187"/>
      <c r="C111" s="187"/>
    </row>
    <row r="112" spans="1:3">
      <c r="A112" s="187"/>
      <c r="B112" s="187"/>
      <c r="C112" s="187"/>
    </row>
    <row r="113" spans="1:3">
      <c r="A113" s="187"/>
      <c r="B113" s="187"/>
      <c r="C113" s="187"/>
    </row>
    <row r="114" spans="1:3">
      <c r="A114" s="187"/>
      <c r="B114" s="187"/>
      <c r="C114" s="187"/>
    </row>
    <row r="115" spans="1:3">
      <c r="A115" s="187"/>
      <c r="B115" s="187"/>
      <c r="C115" s="187"/>
    </row>
    <row r="116" spans="1:3">
      <c r="A116" s="187"/>
      <c r="B116" s="187"/>
      <c r="C116" s="187"/>
    </row>
    <row r="117" spans="1:3">
      <c r="A117" s="187"/>
      <c r="B117" s="187"/>
      <c r="C117" s="187"/>
    </row>
    <row r="118" spans="1:3">
      <c r="A118" s="187"/>
      <c r="B118" s="187"/>
      <c r="C118" s="187"/>
    </row>
    <row r="119" spans="1:3">
      <c r="A119" s="187"/>
      <c r="B119" s="187"/>
      <c r="C119" s="187"/>
    </row>
    <row r="120" spans="1:3">
      <c r="A120" s="187"/>
      <c r="B120" s="187"/>
      <c r="C120" s="187"/>
    </row>
    <row r="121" spans="1:3">
      <c r="A121" s="187"/>
      <c r="B121" s="187"/>
      <c r="C121" s="187"/>
    </row>
    <row r="122" spans="1:3">
      <c r="A122" s="187"/>
      <c r="B122" s="187"/>
      <c r="C122" s="187"/>
    </row>
    <row r="123" spans="1:3">
      <c r="A123" s="187"/>
      <c r="B123" s="187"/>
      <c r="C123" s="187"/>
    </row>
    <row r="124" spans="1:3">
      <c r="A124" s="187"/>
      <c r="B124" s="187"/>
      <c r="C124" s="187"/>
    </row>
    <row r="125" spans="1:3">
      <c r="A125" s="187"/>
      <c r="B125" s="187"/>
      <c r="C125" s="187"/>
    </row>
    <row r="126" spans="1:3">
      <c r="A126" s="187"/>
      <c r="B126" s="187"/>
      <c r="C126" s="187"/>
    </row>
    <row r="127" spans="1:3">
      <c r="A127" s="187"/>
      <c r="B127" s="187"/>
      <c r="C127" s="187"/>
    </row>
    <row r="128" spans="1:3">
      <c r="A128" s="187"/>
      <c r="B128" s="187"/>
      <c r="C128" s="187"/>
    </row>
    <row r="129" spans="1:3">
      <c r="A129" s="187"/>
      <c r="B129" s="187"/>
      <c r="C129" s="187"/>
    </row>
    <row r="130" spans="1:3">
      <c r="A130" s="187"/>
      <c r="B130" s="187"/>
      <c r="C130" s="187"/>
    </row>
    <row r="131" spans="1:3">
      <c r="A131" s="187"/>
      <c r="B131" s="187"/>
      <c r="C131" s="187"/>
    </row>
    <row r="132" spans="1:3">
      <c r="A132" s="187"/>
      <c r="B132" s="187"/>
      <c r="C132" s="187"/>
    </row>
    <row r="133" spans="1:3">
      <c r="A133" s="187"/>
      <c r="B133" s="187"/>
      <c r="C133" s="187"/>
    </row>
    <row r="134" spans="1:3">
      <c r="A134" s="187"/>
      <c r="B134" s="187"/>
      <c r="C134" s="187"/>
    </row>
    <row r="135" spans="1:3">
      <c r="A135" s="187"/>
      <c r="B135" s="187"/>
      <c r="C135" s="187"/>
    </row>
    <row r="136" spans="1:3">
      <c r="A136" s="187"/>
      <c r="B136" s="187"/>
      <c r="C136" s="187"/>
    </row>
    <row r="137" spans="1:3">
      <c r="A137" s="187"/>
      <c r="B137" s="187"/>
      <c r="C137" s="187"/>
    </row>
    <row r="138" spans="1:3">
      <c r="A138" s="187"/>
      <c r="B138" s="187"/>
      <c r="C138" s="187"/>
    </row>
    <row r="139" spans="1:3">
      <c r="A139" s="187"/>
      <c r="B139" s="187"/>
      <c r="C139" s="187"/>
    </row>
    <row r="140" spans="1:3">
      <c r="A140" s="187"/>
      <c r="B140" s="187"/>
      <c r="C140" s="187"/>
    </row>
    <row r="141" spans="1:3">
      <c r="A141" s="187"/>
      <c r="B141" s="187"/>
      <c r="C141" s="187"/>
    </row>
    <row r="142" spans="1:3">
      <c r="A142" s="187"/>
      <c r="B142" s="187"/>
      <c r="C142" s="187"/>
    </row>
    <row r="143" spans="1:3">
      <c r="A143" s="187"/>
      <c r="B143" s="187"/>
      <c r="C143" s="187"/>
    </row>
    <row r="144" spans="1:3">
      <c r="A144" s="187"/>
      <c r="B144" s="187"/>
      <c r="C144" s="187"/>
    </row>
    <row r="145" spans="1:3">
      <c r="A145" s="187"/>
      <c r="B145" s="187"/>
      <c r="C145" s="187"/>
    </row>
    <row r="146" spans="1:3">
      <c r="A146" s="187"/>
      <c r="B146" s="187"/>
      <c r="C146" s="187"/>
    </row>
    <row r="147" spans="1:3">
      <c r="A147" s="187"/>
      <c r="B147" s="187"/>
      <c r="C147" s="187"/>
    </row>
    <row r="148" spans="1:3">
      <c r="A148" s="187"/>
      <c r="B148" s="187"/>
      <c r="C148" s="187"/>
    </row>
    <row r="149" spans="1:3">
      <c r="A149" s="187"/>
      <c r="B149" s="187"/>
      <c r="C149" s="187"/>
    </row>
    <row r="150" spans="1:3">
      <c r="A150" s="187"/>
      <c r="B150" s="187"/>
      <c r="C150" s="187"/>
    </row>
    <row r="151" spans="1:3">
      <c r="A151" s="187"/>
      <c r="B151" s="187"/>
      <c r="C151" s="187"/>
    </row>
    <row r="152" spans="1:3">
      <c r="A152" s="187"/>
      <c r="B152" s="187"/>
      <c r="C152" s="187"/>
    </row>
    <row r="153" spans="1:3">
      <c r="A153" s="187"/>
      <c r="B153" s="187"/>
      <c r="C153" s="187"/>
    </row>
    <row r="154" spans="1:3">
      <c r="A154" s="187"/>
      <c r="B154" s="187"/>
      <c r="C154" s="187"/>
    </row>
    <row r="155" spans="1:3">
      <c r="A155" s="187"/>
      <c r="B155" s="187"/>
      <c r="C155" s="187"/>
    </row>
    <row r="156" spans="1:3">
      <c r="A156" s="187"/>
      <c r="B156" s="187"/>
      <c r="C156" s="187"/>
    </row>
    <row r="157" spans="1:3">
      <c r="A157" s="187"/>
      <c r="B157" s="187"/>
      <c r="C157" s="187"/>
    </row>
    <row r="158" spans="1:3">
      <c r="A158" s="187"/>
      <c r="B158" s="187"/>
      <c r="C158" s="187"/>
    </row>
    <row r="159" spans="1:3">
      <c r="A159" s="187"/>
      <c r="B159" s="187"/>
      <c r="C159" s="187"/>
    </row>
  </sheetData>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788A15E90EB943AABE7E22D18F000A" ma:contentTypeVersion="11" ma:contentTypeDescription="Create a new document." ma:contentTypeScope="" ma:versionID="f0aea54ae8995357426f5c79c944516e">
  <xsd:schema xmlns:xsd="http://www.w3.org/2001/XMLSchema" xmlns:xs="http://www.w3.org/2001/XMLSchema" xmlns:p="http://schemas.microsoft.com/office/2006/metadata/properties" xmlns:ns2="fa1df2c7-812e-4953-9f57-a850d3663b8e" xmlns:ns3="6329ad61-dc33-4edc-ba1c-265616cfcc3f" targetNamespace="http://schemas.microsoft.com/office/2006/metadata/properties" ma:root="true" ma:fieldsID="a79843ed6418c6de83c5495adb8656d8" ns2:_="" ns3:_="">
    <xsd:import namespace="fa1df2c7-812e-4953-9f57-a850d3663b8e"/>
    <xsd:import namespace="6329ad61-dc33-4edc-ba1c-265616cfcc3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DatePublishing" minOccurs="0"/>
                <xsd:element ref="ns2:Documenttype" minOccurs="0"/>
                <xsd:element ref="ns2:Published" minOccurs="0"/>
                <xsd:element ref="ns2:MediaServiceSearchProperties" minOccurs="0"/>
                <xsd:element ref="ns2:Stage" minOccurs="0"/>
                <xsd:element ref="ns3:SharedWithUsers" minOccurs="0"/>
                <xsd:element ref="ns3:SharedWithDetails" minOccurs="0"/>
                <xsd:element ref="ns2:Assigned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1df2c7-812e-4953-9f57-a850d3663b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DatePublishing" ma:index="11" nillable="true" ma:displayName="DatePublishing:" ma:description="Which ScotPHO release is this included with?" ma:format="Dropdown" ma:internalName="DatePublishing">
      <xsd:simpleType>
        <xsd:restriction base="dms:Text">
          <xsd:maxLength value="255"/>
        </xsd:restriction>
      </xsd:simpleType>
    </xsd:element>
    <xsd:element name="Documenttype" ma:index="12" nillable="true" ma:displayName="Document type " ma:format="Dropdown" ma:internalName="Documenttype">
      <xsd:simpleType>
        <xsd:restriction base="dms:Choice">
          <xsd:enumeration value="Summary"/>
          <xsd:enumeration value="ScotPHO text"/>
          <xsd:enumeration value="SOP"/>
          <xsd:enumeration value="Planning"/>
          <xsd:enumeration value="Data"/>
          <xsd:enumeration value="PRA"/>
        </xsd:restriction>
      </xsd:simpleType>
    </xsd:element>
    <xsd:element name="Published" ma:index="13" nillable="true" ma:displayName="Published" ma:default="0" ma:description="Has this text been published" ma:format="Dropdown" ma:internalName="Published">
      <xsd:simpleType>
        <xsd:restriction base="dms:Boolea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Stage" ma:index="15" nillable="true" ma:displayName="Stage " ma:description="Stage document is in. Drafts still need to be checked" ma:format="Dropdown" ma:internalName="Stage">
      <xsd:simpleType>
        <xsd:restriction base="dms:Choice">
          <xsd:enumeration value="Draft"/>
          <xsd:enumeration value="Ready for Umbraco upload"/>
          <xsd:enumeration value="Complete"/>
          <xsd:enumeration value="Ready for senior review"/>
          <xsd:enumeration value="Staged for PRA"/>
          <xsd:enumeration value="Other"/>
        </xsd:restriction>
      </xsd:simpleType>
    </xsd:element>
    <xsd:element name="Assignedto" ma:index="18" nillable="true" ma:displayName="Assigned to" ma:format="Dropdown" ma:internalName="Assignedto">
      <xsd:simpleType>
        <xsd:restriction base="dms:Choice">
          <xsd:enumeration value="Nadia"/>
          <xsd:enumeration value="Femke"/>
          <xsd:enumeration value="Sophie"/>
          <xsd:enumeration value="Aman"/>
        </xsd:restriction>
      </xsd:simpleType>
    </xsd:element>
  </xsd:schema>
  <xsd:schema xmlns:xsd="http://www.w3.org/2001/XMLSchema" xmlns:xs="http://www.w3.org/2001/XMLSchema" xmlns:dms="http://schemas.microsoft.com/office/2006/documentManagement/types" xmlns:pc="http://schemas.microsoft.com/office/infopath/2007/PartnerControls" targetNamespace="6329ad61-dc33-4edc-ba1c-265616cfcc3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ed xmlns="fa1df2c7-812e-4953-9f57-a850d3663b8e">false</Published>
    <DatePublishing xmlns="fa1df2c7-812e-4953-9f57-a850d3663b8e">Sept 2025</DatePublishing>
    <Stage xmlns="fa1df2c7-812e-4953-9f57-a850d3663b8e">Ready for Umbraco upload</Stage>
    <Documenttype xmlns="fa1df2c7-812e-4953-9f57-a850d3663b8e">Data</Documenttype>
    <Assignedto xmlns="fa1df2c7-812e-4953-9f57-a850d3663b8e">Femke</Assignedto>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CDFD5-5356-4BB9-A367-FF5C82507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1df2c7-812e-4953-9f57-a850d3663b8e"/>
    <ds:schemaRef ds:uri="6329ad61-dc33-4edc-ba1c-265616cfcc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83A481-AD79-4099-BE8E-049AD0D43D27}">
  <ds:schemaRefs>
    <ds:schemaRef ds:uri="http://purl.org/dc/terms/"/>
    <ds:schemaRef ds:uri="http://purl.org/dc/elements/1.1/"/>
    <ds:schemaRef ds:uri="http://schemas.microsoft.com/office/2006/documentManagement/types"/>
    <ds:schemaRef ds:uri="6329ad61-dc33-4edc-ba1c-265616cfcc3f"/>
    <ds:schemaRef ds:uri="http://www.w3.org/XML/1998/namespace"/>
    <ds:schemaRef ds:uri="http://schemas.microsoft.com/office/infopath/2007/PartnerControls"/>
    <ds:schemaRef ds:uri="fa1df2c7-812e-4953-9f57-a850d3663b8e"/>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530F9FC-E7CB-42F7-87C8-1A68E0586399}">
  <ds:schemaRefs>
    <ds:schemaRef ds:uri="http://schemas.microsoft.com/sharepoint/v3/contenttype/forms"/>
  </ds:schemaRefs>
</ds:datastoreItem>
</file>

<file path=docMetadata/LabelInfo.xml><?xml version="1.0" encoding="utf-8"?>
<clbl:labelList xmlns:clbl="http://schemas.microsoft.com/office/2020/mipLabelMetadata">
  <clbl:label id="{b4199b9c-a89e-442f-9799-431511f14748}" enabled="1" method="Privileged" siteId="{10efe0bd-a030-4bca-809c-b5e6745e499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Introduction</vt:lpstr>
      <vt:lpstr>Changes to data</vt:lpstr>
      <vt:lpstr>WHO DDD Values</vt:lpstr>
      <vt:lpstr>ADQ Values</vt:lpstr>
      <vt:lpstr>Drugs Included</vt:lpstr>
      <vt:lpstr>Table 1- Scotland Summary Data </vt:lpstr>
      <vt:lpstr>Table 2 - NHS Board Data</vt:lpstr>
      <vt:lpstr>NRS populations</vt:lpstr>
      <vt:lpstr>NRS Pop. Pivot Table</vt:lpstr>
      <vt:lpstr>Table 2 DATA</vt:lpstr>
      <vt:lpstr>Table 3 - Methadone dispensing</vt:lpstr>
      <vt:lpstr>Table 3 DATA</vt:lpstr>
      <vt:lpstr>Table 4 - CHI Capture</vt:lpstr>
      <vt:lpstr>'Changes to data'!Print_Area</vt:lpstr>
      <vt:lpstr>Introduction!Print_Area</vt:lpstr>
      <vt:lpstr>'Table 1- Scotland Summary Data '!Print_Area</vt:lpstr>
      <vt:lpstr>'Table 2 - NHS Board Data'!Print_Area</vt:lpstr>
      <vt:lpstr>'Table 3 - Methadone dispensing'!Print_Area</vt:lpstr>
      <vt:lpstr>'WHO DDD Values'!Print_Area</vt:lpstr>
    </vt:vector>
  </TitlesOfParts>
  <Manager/>
  <Company>NHS NSS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lucyai01</dc:creator>
  <cp:keywords/>
  <dc:description/>
  <cp:lastModifiedBy>Lee Barnsdale</cp:lastModifiedBy>
  <cp:revision/>
  <dcterms:created xsi:type="dcterms:W3CDTF">2013-03-27T16:03:03Z</dcterms:created>
  <dcterms:modified xsi:type="dcterms:W3CDTF">2025-09-17T13:21:53Z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0x01010034788A15E90EB943AABE7E22D18F000A</vt:lpwstr>
  </property>
</Properties>
</file>